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Popis del" sheetId="1" r:id="rId1"/>
    <sheet name="Povzetek" sheetId="2" r:id="rId2"/>
    <sheet name="Sum" sheetId="3" r:id="rId3"/>
  </sheets>
  <calcPr calcId="145621"/>
</workbook>
</file>

<file path=xl/calcChain.xml><?xml version="1.0" encoding="utf-8"?>
<calcChain xmlns="http://schemas.openxmlformats.org/spreadsheetml/2006/main">
  <c r="M22" i="1" l="1"/>
  <c r="M16" i="1"/>
  <c r="M17" i="1"/>
  <c r="M18" i="1"/>
  <c r="M19" i="1"/>
  <c r="M44" i="1"/>
  <c r="M45" i="1"/>
  <c r="M46" i="1"/>
  <c r="M47" i="1"/>
  <c r="M48" i="1"/>
  <c r="M68" i="1"/>
  <c r="M69" i="1"/>
  <c r="M70" i="1"/>
  <c r="M75" i="1" s="1"/>
  <c r="M71" i="1"/>
  <c r="M72" i="1"/>
  <c r="M92" i="1"/>
  <c r="M93" i="1"/>
  <c r="M94" i="1"/>
  <c r="M95" i="1"/>
  <c r="M51" i="1" l="1"/>
  <c r="R17" i="1"/>
  <c r="R15" i="1"/>
  <c r="K68" i="1" l="1"/>
  <c r="K145" i="1"/>
  <c r="K144" i="1"/>
  <c r="M143" i="1"/>
  <c r="K143" i="1"/>
  <c r="Y138" i="1"/>
  <c r="W138" i="1"/>
  <c r="V138" i="1"/>
  <c r="U138" i="1"/>
  <c r="T138" i="1"/>
  <c r="R138" i="1"/>
  <c r="Q138" i="1"/>
  <c r="P138" i="1"/>
  <c r="O138" i="1"/>
  <c r="N138" i="1"/>
  <c r="Z122" i="1"/>
  <c r="K122" i="1"/>
  <c r="K121" i="1"/>
  <c r="M121" i="1" s="1"/>
  <c r="AC120" i="1"/>
  <c r="K119" i="1"/>
  <c r="AB119" i="1" s="1"/>
  <c r="Y114" i="1"/>
  <c r="W114" i="1"/>
  <c r="V114" i="1"/>
  <c r="U114" i="1"/>
  <c r="T114" i="1"/>
  <c r="R114" i="1"/>
  <c r="Q114" i="1"/>
  <c r="P114" i="1"/>
  <c r="O114" i="1"/>
  <c r="N114" i="1"/>
  <c r="K95" i="1"/>
  <c r="K94" i="1"/>
  <c r="AA94" i="1" s="1"/>
  <c r="K92" i="1"/>
  <c r="AB92" i="1" s="1"/>
  <c r="Y87" i="1"/>
  <c r="W87" i="1"/>
  <c r="V87" i="1"/>
  <c r="U87" i="1"/>
  <c r="T87" i="1"/>
  <c r="R87" i="1"/>
  <c r="Q87" i="1"/>
  <c r="P87" i="1"/>
  <c r="O87" i="1"/>
  <c r="N87" i="1"/>
  <c r="Z72" i="1"/>
  <c r="K72" i="1"/>
  <c r="K71" i="1"/>
  <c r="K70" i="1"/>
  <c r="AC69" i="1"/>
  <c r="Y63" i="1"/>
  <c r="W63" i="1"/>
  <c r="V63" i="1"/>
  <c r="U63" i="1"/>
  <c r="T63" i="1"/>
  <c r="R63" i="1"/>
  <c r="Q63" i="1"/>
  <c r="P63" i="1"/>
  <c r="O63" i="1"/>
  <c r="N63" i="1"/>
  <c r="Z48" i="1"/>
  <c r="K48" i="1"/>
  <c r="K47" i="1"/>
  <c r="AB44" i="1"/>
  <c r="K44" i="1"/>
  <c r="Y39" i="1"/>
  <c r="V39" i="1"/>
  <c r="U39" i="1"/>
  <c r="T39" i="1"/>
  <c r="R39" i="1"/>
  <c r="Q39" i="1"/>
  <c r="P39" i="1"/>
  <c r="O39" i="1"/>
  <c r="N39" i="1"/>
  <c r="W38" i="1"/>
  <c r="W37" i="1"/>
  <c r="W36" i="1"/>
  <c r="W35" i="1"/>
  <c r="W34" i="1"/>
  <c r="K19" i="1"/>
  <c r="AA18" i="1"/>
  <c r="K18" i="1"/>
  <c r="K16" i="1"/>
  <c r="AB16" i="1" s="1"/>
  <c r="Y11" i="1"/>
  <c r="W11" i="1"/>
  <c r="V11" i="1"/>
  <c r="U11" i="1"/>
  <c r="T11" i="1"/>
  <c r="R11" i="1"/>
  <c r="Q11" i="1"/>
  <c r="P11" i="1"/>
  <c r="O11" i="1"/>
  <c r="N11" i="1"/>
  <c r="K45" i="1" l="1"/>
  <c r="AA47" i="1"/>
  <c r="Z71" i="1"/>
  <c r="M119" i="1"/>
  <c r="M125" i="1" s="1"/>
  <c r="M122" i="1"/>
  <c r="M145" i="1"/>
  <c r="AC17" i="1"/>
  <c r="AB68" i="1"/>
  <c r="AA121" i="1"/>
  <c r="Z19" i="1"/>
  <c r="AC93" i="1"/>
  <c r="Y153" i="1"/>
  <c r="G4" i="2" s="1"/>
  <c r="AA144" i="1"/>
  <c r="Z145" i="1"/>
  <c r="M148" i="1"/>
  <c r="D8" i="3" s="1"/>
  <c r="AB45" i="1"/>
  <c r="W39" i="1"/>
  <c r="AA70" i="1"/>
  <c r="Z95" i="1"/>
  <c r="M120" i="1"/>
  <c r="D7" i="3" s="1"/>
  <c r="AB143" i="1"/>
  <c r="M144" i="1"/>
  <c r="X148" i="1" s="1"/>
  <c r="X75" i="1" l="1"/>
  <c r="AA153" i="1"/>
  <c r="G9" i="2" s="1"/>
  <c r="Z153" i="1"/>
  <c r="G7" i="2" s="1"/>
  <c r="AB153" i="1"/>
  <c r="G11" i="2" s="1"/>
  <c r="E7" i="3"/>
  <c r="F7" i="3" s="1"/>
  <c r="X22" i="1"/>
  <c r="D3" i="3"/>
  <c r="D5" i="3"/>
  <c r="X125" i="1"/>
  <c r="E8" i="3"/>
  <c r="F8" i="3"/>
  <c r="X98" i="1"/>
  <c r="M98" i="1"/>
  <c r="D6" i="3" s="1"/>
  <c r="E3" i="3" l="1"/>
  <c r="E6" i="3"/>
  <c r="F6" i="3" s="1"/>
  <c r="E5" i="3"/>
  <c r="F5" i="3" s="1"/>
  <c r="F3" i="3" l="1"/>
  <c r="AC46" i="1" l="1"/>
  <c r="X51" i="1"/>
  <c r="X153" i="1" s="1"/>
  <c r="M151" i="1" s="1"/>
  <c r="AC153" i="1" l="1"/>
  <c r="G13" i="2" s="1"/>
  <c r="G15" i="2" s="1"/>
  <c r="G22" i="2" s="1"/>
  <c r="D4" i="3"/>
  <c r="X156" i="1" l="1"/>
  <c r="G26" i="2"/>
  <c r="G24" i="2"/>
  <c r="D10" i="3"/>
  <c r="E4" i="3"/>
  <c r="E10" i="3" s="1"/>
  <c r="F4" i="3" l="1"/>
  <c r="F10" i="3" s="1"/>
</calcChain>
</file>

<file path=xl/comments1.xml><?xml version="1.0" encoding="utf-8"?>
<comments xmlns="http://schemas.openxmlformats.org/spreadsheetml/2006/main">
  <authors>
    <author>Rudolf</author>
    <author>Rok Rudolf</author>
  </authors>
  <commentLis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>Rudolf:</t>
        </r>
        <r>
          <rPr>
            <sz val="9"/>
            <color indexed="81"/>
            <rFont val="Tahoma"/>
            <family val="2"/>
            <charset val="238"/>
          </rPr>
          <t xml:space="preserve">
Laboratorijska vrednost</t>
        </r>
      </text>
    </comment>
    <comment ref="N7" authorId="1">
      <text>
        <r>
          <rPr>
            <b/>
            <sz val="9"/>
            <color indexed="81"/>
            <rFont val="Tahoma"/>
            <family val="2"/>
            <charset val="238"/>
          </rPr>
          <t>Rok Rudolf:</t>
        </r>
        <r>
          <rPr>
            <sz val="9"/>
            <color indexed="81"/>
            <rFont val="Tahoma"/>
            <family val="2"/>
            <charset val="238"/>
          </rPr>
          <t xml:space="preserve">
S okna</t>
        </r>
      </text>
    </comment>
    <comment ref="O7" authorId="1">
      <text>
        <r>
          <rPr>
            <b/>
            <sz val="9"/>
            <color indexed="81"/>
            <rFont val="Tahoma"/>
            <family val="2"/>
            <charset val="238"/>
          </rPr>
          <t>Rok Rudolf:</t>
        </r>
        <r>
          <rPr>
            <sz val="9"/>
            <color indexed="81"/>
            <rFont val="Tahoma"/>
            <family val="2"/>
            <charset val="238"/>
          </rPr>
          <t xml:space="preserve">
tekoči metri okna (obseg)</t>
        </r>
      </text>
    </comment>
    <comment ref="P7" authorId="1">
      <text>
        <r>
          <rPr>
            <b/>
            <sz val="9"/>
            <color indexed="81"/>
            <rFont val="Tahoma"/>
            <family val="2"/>
            <charset val="238"/>
          </rPr>
          <t>Rok Rudolf:</t>
        </r>
        <r>
          <rPr>
            <sz val="9"/>
            <color indexed="81"/>
            <rFont val="Tahoma"/>
            <family val="2"/>
            <charset val="238"/>
          </rPr>
          <t xml:space="preserve">
Predokenske rolete… 1 za da, 0 za ne</t>
        </r>
      </text>
    </comment>
    <comment ref="L31" authorId="0">
      <text>
        <r>
          <rPr>
            <b/>
            <sz val="9"/>
            <color indexed="81"/>
            <rFont val="Tahoma"/>
            <family val="2"/>
            <charset val="238"/>
          </rPr>
          <t>Rudolf:</t>
        </r>
        <r>
          <rPr>
            <sz val="9"/>
            <color indexed="81"/>
            <rFont val="Tahoma"/>
            <family val="2"/>
            <charset val="238"/>
          </rPr>
          <t xml:space="preserve">
Laboratorijska vrednost</t>
        </r>
      </text>
    </comment>
    <comment ref="N32" authorId="1">
      <text>
        <r>
          <rPr>
            <b/>
            <sz val="9"/>
            <color indexed="81"/>
            <rFont val="Tahoma"/>
            <family val="2"/>
            <charset val="238"/>
          </rPr>
          <t>Rok Rudolf:</t>
        </r>
        <r>
          <rPr>
            <sz val="9"/>
            <color indexed="81"/>
            <rFont val="Tahoma"/>
            <family val="2"/>
            <charset val="238"/>
          </rPr>
          <t xml:space="preserve">
S okna</t>
        </r>
      </text>
    </comment>
    <comment ref="O32" authorId="1">
      <text>
        <r>
          <rPr>
            <b/>
            <sz val="9"/>
            <color indexed="81"/>
            <rFont val="Tahoma"/>
            <family val="2"/>
            <charset val="238"/>
          </rPr>
          <t>Rok Rudolf:</t>
        </r>
        <r>
          <rPr>
            <sz val="9"/>
            <color indexed="81"/>
            <rFont val="Tahoma"/>
            <family val="2"/>
            <charset val="238"/>
          </rPr>
          <t xml:space="preserve">
tekoči metri okna (obseg)</t>
        </r>
      </text>
    </comment>
    <comment ref="P32" authorId="1">
      <text>
        <r>
          <rPr>
            <b/>
            <sz val="9"/>
            <color indexed="81"/>
            <rFont val="Tahoma"/>
            <family val="2"/>
            <charset val="238"/>
          </rPr>
          <t>Rok Rudolf:</t>
        </r>
        <r>
          <rPr>
            <sz val="9"/>
            <color indexed="81"/>
            <rFont val="Tahoma"/>
            <family val="2"/>
            <charset val="238"/>
          </rPr>
          <t xml:space="preserve">
Predokenske rolete… 1 za da, 0 za ne</t>
        </r>
      </text>
    </comment>
    <comment ref="L60" authorId="0">
      <text>
        <r>
          <rPr>
            <b/>
            <sz val="9"/>
            <color indexed="81"/>
            <rFont val="Tahoma"/>
            <family val="2"/>
            <charset val="238"/>
          </rPr>
          <t>Rudolf:</t>
        </r>
        <r>
          <rPr>
            <sz val="9"/>
            <color indexed="81"/>
            <rFont val="Tahoma"/>
            <family val="2"/>
            <charset val="238"/>
          </rPr>
          <t xml:space="preserve">
Laboratorijska vrednost</t>
        </r>
      </text>
    </comment>
    <comment ref="N61" authorId="1">
      <text>
        <r>
          <rPr>
            <b/>
            <sz val="9"/>
            <color indexed="81"/>
            <rFont val="Tahoma"/>
            <family val="2"/>
            <charset val="238"/>
          </rPr>
          <t>Rok Rudolf:</t>
        </r>
        <r>
          <rPr>
            <sz val="9"/>
            <color indexed="81"/>
            <rFont val="Tahoma"/>
            <family val="2"/>
            <charset val="238"/>
          </rPr>
          <t xml:space="preserve">
S okna</t>
        </r>
      </text>
    </comment>
    <comment ref="O61" authorId="1">
      <text>
        <r>
          <rPr>
            <b/>
            <sz val="9"/>
            <color indexed="81"/>
            <rFont val="Tahoma"/>
            <family val="2"/>
            <charset val="238"/>
          </rPr>
          <t>Rok Rudolf:</t>
        </r>
        <r>
          <rPr>
            <sz val="9"/>
            <color indexed="81"/>
            <rFont val="Tahoma"/>
            <family val="2"/>
            <charset val="238"/>
          </rPr>
          <t xml:space="preserve">
tekoči metri okna (obseg)</t>
        </r>
      </text>
    </comment>
    <comment ref="P61" authorId="1">
      <text>
        <r>
          <rPr>
            <b/>
            <sz val="9"/>
            <color indexed="81"/>
            <rFont val="Tahoma"/>
            <family val="2"/>
            <charset val="238"/>
          </rPr>
          <t>Rok Rudolf:</t>
        </r>
        <r>
          <rPr>
            <sz val="9"/>
            <color indexed="81"/>
            <rFont val="Tahoma"/>
            <family val="2"/>
            <charset val="238"/>
          </rPr>
          <t xml:space="preserve">
Predokenske rolete… 1 za da, 0 za ne</t>
        </r>
      </text>
    </comment>
    <comment ref="L84" authorId="0">
      <text>
        <r>
          <rPr>
            <b/>
            <sz val="9"/>
            <color indexed="81"/>
            <rFont val="Tahoma"/>
            <family val="2"/>
            <charset val="238"/>
          </rPr>
          <t>Rudolf:</t>
        </r>
        <r>
          <rPr>
            <sz val="9"/>
            <color indexed="81"/>
            <rFont val="Tahoma"/>
            <family val="2"/>
            <charset val="238"/>
          </rPr>
          <t xml:space="preserve">
Laboratorijska vrednost</t>
        </r>
      </text>
    </comment>
    <comment ref="N85" authorId="1">
      <text>
        <r>
          <rPr>
            <b/>
            <sz val="9"/>
            <color indexed="81"/>
            <rFont val="Tahoma"/>
            <family val="2"/>
            <charset val="238"/>
          </rPr>
          <t>Rok Rudolf:</t>
        </r>
        <r>
          <rPr>
            <sz val="9"/>
            <color indexed="81"/>
            <rFont val="Tahoma"/>
            <family val="2"/>
            <charset val="238"/>
          </rPr>
          <t xml:space="preserve">
S okna</t>
        </r>
      </text>
    </comment>
    <comment ref="O85" authorId="1">
      <text>
        <r>
          <rPr>
            <b/>
            <sz val="9"/>
            <color indexed="81"/>
            <rFont val="Tahoma"/>
            <family val="2"/>
            <charset val="238"/>
          </rPr>
          <t>Rok Rudolf:</t>
        </r>
        <r>
          <rPr>
            <sz val="9"/>
            <color indexed="81"/>
            <rFont val="Tahoma"/>
            <family val="2"/>
            <charset val="238"/>
          </rPr>
          <t xml:space="preserve">
tekoči metri okna (obseg)</t>
        </r>
      </text>
    </comment>
    <comment ref="P85" authorId="1">
      <text>
        <r>
          <rPr>
            <b/>
            <sz val="9"/>
            <color indexed="81"/>
            <rFont val="Tahoma"/>
            <family val="2"/>
            <charset val="238"/>
          </rPr>
          <t>Rok Rudolf:</t>
        </r>
        <r>
          <rPr>
            <sz val="9"/>
            <color indexed="81"/>
            <rFont val="Tahoma"/>
            <family val="2"/>
            <charset val="238"/>
          </rPr>
          <t xml:space="preserve">
Predokenske rolete… 1 za da, 0 za ne</t>
        </r>
      </text>
    </comment>
    <comment ref="L109" authorId="0">
      <text>
        <r>
          <rPr>
            <b/>
            <sz val="9"/>
            <color indexed="81"/>
            <rFont val="Tahoma"/>
            <family val="2"/>
            <charset val="238"/>
          </rPr>
          <t>Rudolf:</t>
        </r>
        <r>
          <rPr>
            <sz val="9"/>
            <color indexed="81"/>
            <rFont val="Tahoma"/>
            <family val="2"/>
            <charset val="238"/>
          </rPr>
          <t xml:space="preserve">
Laboratorijska vrednost</t>
        </r>
      </text>
    </comment>
    <comment ref="N110" authorId="1">
      <text>
        <r>
          <rPr>
            <b/>
            <sz val="9"/>
            <color indexed="81"/>
            <rFont val="Tahoma"/>
            <family val="2"/>
            <charset val="238"/>
          </rPr>
          <t>Rok Rudolf:</t>
        </r>
        <r>
          <rPr>
            <sz val="9"/>
            <color indexed="81"/>
            <rFont val="Tahoma"/>
            <family val="2"/>
            <charset val="238"/>
          </rPr>
          <t xml:space="preserve">
S okna</t>
        </r>
      </text>
    </comment>
    <comment ref="O110" authorId="1">
      <text>
        <r>
          <rPr>
            <b/>
            <sz val="9"/>
            <color indexed="81"/>
            <rFont val="Tahoma"/>
            <family val="2"/>
            <charset val="238"/>
          </rPr>
          <t>Rok Rudolf:</t>
        </r>
        <r>
          <rPr>
            <sz val="9"/>
            <color indexed="81"/>
            <rFont val="Tahoma"/>
            <family val="2"/>
            <charset val="238"/>
          </rPr>
          <t xml:space="preserve">
tekoči metri okna (obseg)</t>
        </r>
      </text>
    </comment>
    <comment ref="P110" authorId="1">
      <text>
        <r>
          <rPr>
            <b/>
            <sz val="9"/>
            <color indexed="81"/>
            <rFont val="Tahoma"/>
            <family val="2"/>
            <charset val="238"/>
          </rPr>
          <t>Rok Rudolf:</t>
        </r>
        <r>
          <rPr>
            <sz val="9"/>
            <color indexed="81"/>
            <rFont val="Tahoma"/>
            <family val="2"/>
            <charset val="238"/>
          </rPr>
          <t xml:space="preserve">
Predokenske rolete… 1 za da, 0 za ne</t>
        </r>
      </text>
    </comment>
    <comment ref="L134" authorId="0">
      <text>
        <r>
          <rPr>
            <b/>
            <sz val="9"/>
            <color indexed="81"/>
            <rFont val="Tahoma"/>
            <family val="2"/>
            <charset val="238"/>
          </rPr>
          <t>Rudolf:</t>
        </r>
        <r>
          <rPr>
            <sz val="9"/>
            <color indexed="81"/>
            <rFont val="Tahoma"/>
            <family val="2"/>
            <charset val="238"/>
          </rPr>
          <t xml:space="preserve">
Laboratorijska vrednost</t>
        </r>
      </text>
    </comment>
    <comment ref="N135" authorId="1">
      <text>
        <r>
          <rPr>
            <b/>
            <sz val="9"/>
            <color indexed="81"/>
            <rFont val="Tahoma"/>
            <family val="2"/>
            <charset val="238"/>
          </rPr>
          <t>Rok Rudolf:</t>
        </r>
        <r>
          <rPr>
            <sz val="9"/>
            <color indexed="81"/>
            <rFont val="Tahoma"/>
            <family val="2"/>
            <charset val="238"/>
          </rPr>
          <t xml:space="preserve">
S okna</t>
        </r>
      </text>
    </comment>
    <comment ref="O135" authorId="1">
      <text>
        <r>
          <rPr>
            <b/>
            <sz val="9"/>
            <color indexed="81"/>
            <rFont val="Tahoma"/>
            <family val="2"/>
            <charset val="238"/>
          </rPr>
          <t>Rok Rudolf:</t>
        </r>
        <r>
          <rPr>
            <sz val="9"/>
            <color indexed="81"/>
            <rFont val="Tahoma"/>
            <family val="2"/>
            <charset val="238"/>
          </rPr>
          <t xml:space="preserve">
tekoči metri okna (obseg)</t>
        </r>
      </text>
    </comment>
    <comment ref="P135" authorId="1">
      <text>
        <r>
          <rPr>
            <b/>
            <sz val="9"/>
            <color indexed="81"/>
            <rFont val="Tahoma"/>
            <family val="2"/>
            <charset val="238"/>
          </rPr>
          <t>Rok Rudolf:</t>
        </r>
        <r>
          <rPr>
            <sz val="9"/>
            <color indexed="81"/>
            <rFont val="Tahoma"/>
            <family val="2"/>
            <charset val="238"/>
          </rPr>
          <t xml:space="preserve">
Predokenske rolete… 1 za da, 0 za ne</t>
        </r>
      </text>
    </comment>
  </commentList>
</comments>
</file>

<file path=xl/sharedStrings.xml><?xml version="1.0" encoding="utf-8"?>
<sst xmlns="http://schemas.openxmlformats.org/spreadsheetml/2006/main" count="366" uniqueCount="108">
  <si>
    <t>Stanovanjski objekt:</t>
  </si>
  <si>
    <t>Ljubljanska cesta 87</t>
  </si>
  <si>
    <t>Miklavška cesta 30</t>
  </si>
  <si>
    <t xml:space="preserve">Dobava novega stavbnega pohištva                                        </t>
  </si>
  <si>
    <t>Miklavška cesta 20</t>
  </si>
  <si>
    <t>(plastična okna bele barva)</t>
  </si>
  <si>
    <t>Nasipna ulica 114</t>
  </si>
  <si>
    <t>Pobreška cesta 46</t>
  </si>
  <si>
    <t>Oznaka
okna</t>
  </si>
  <si>
    <t>Prostor</t>
  </si>
  <si>
    <t>Tip</t>
  </si>
  <si>
    <t>Dimenzije (cm)</t>
  </si>
  <si>
    <r>
      <t>R</t>
    </r>
    <r>
      <rPr>
        <vertAlign val="subscript"/>
        <sz val="8"/>
        <rFont val="Arial"/>
        <family val="2"/>
        <charset val="238"/>
      </rPr>
      <t>w,o</t>
    </r>
    <r>
      <rPr>
        <sz val="8"/>
        <rFont val="Arial"/>
        <family val="2"/>
        <charset val="238"/>
      </rPr>
      <t xml:space="preserve"> + C</t>
    </r>
    <r>
      <rPr>
        <vertAlign val="subscript"/>
        <sz val="8"/>
        <rFont val="Arial"/>
        <family val="2"/>
        <charset val="238"/>
      </rPr>
      <t xml:space="preserve">tr,o
</t>
    </r>
    <r>
      <rPr>
        <sz val="8"/>
        <rFont val="Arial"/>
        <family val="2"/>
        <charset val="238"/>
      </rPr>
      <t>[dB]</t>
    </r>
  </si>
  <si>
    <t>Znesek</t>
  </si>
  <si>
    <t>Pomožne</t>
  </si>
  <si>
    <t>Ptujska cesta 1</t>
  </si>
  <si>
    <t>A</t>
  </si>
  <si>
    <t>B</t>
  </si>
  <si>
    <t>C</t>
  </si>
  <si>
    <t>S</t>
  </si>
  <si>
    <t>t.m.</t>
  </si>
  <si>
    <t>kom.</t>
  </si>
  <si>
    <r>
      <t>S</t>
    </r>
    <r>
      <rPr>
        <vertAlign val="subscript"/>
        <sz val="10"/>
        <rFont val="Arial"/>
        <family val="2"/>
        <charset val="238"/>
      </rPr>
      <t>Police</t>
    </r>
  </si>
  <si>
    <t>Roleta</t>
  </si>
  <si>
    <t>Pred-o.rol.</t>
  </si>
  <si>
    <t>Nad-o.rol.</t>
  </si>
  <si>
    <t>Polkna</t>
  </si>
  <si>
    <t>Žaluzije</t>
  </si>
  <si>
    <t>P1</t>
  </si>
  <si>
    <t>spalnica, pritličje, S</t>
  </si>
  <si>
    <t>A2</t>
  </si>
  <si>
    <t>-</t>
  </si>
  <si>
    <t>31 (6-16-4)</t>
  </si>
  <si>
    <t>P2</t>
  </si>
  <si>
    <t>N1</t>
  </si>
  <si>
    <t>kuhinja, 1.nad., S</t>
  </si>
  <si>
    <t>A1</t>
  </si>
  <si>
    <t xml:space="preserve">Dobava ostalih elementov in popis posegov                     </t>
  </si>
  <si>
    <t>Opis dodatnih elementov in posegov</t>
  </si>
  <si>
    <t>Enota</t>
  </si>
  <si>
    <t>Količina</t>
  </si>
  <si>
    <t>Cena</t>
  </si>
  <si>
    <t xml:space="preserve"> (brez DDV)</t>
  </si>
  <si>
    <t>Dobava in montaža žaluzij</t>
  </si>
  <si>
    <r>
      <t>(m</t>
    </r>
    <r>
      <rPr>
        <vertAlign val="superscript"/>
        <sz val="8"/>
        <rFont val="Arial CE"/>
        <charset val="238"/>
      </rPr>
      <t>2</t>
    </r>
    <r>
      <rPr>
        <sz val="8"/>
        <rFont val="Arial CE"/>
        <charset val="238"/>
      </rPr>
      <t>)</t>
    </r>
  </si>
  <si>
    <t>(t.m.)</t>
  </si>
  <si>
    <t>Demontaža in odvoz obstoječih okenskih polic, rolet in oken</t>
  </si>
  <si>
    <t>Skupaj:</t>
  </si>
  <si>
    <t>spalnica, 1.nad., JZ</t>
  </si>
  <si>
    <t>N2</t>
  </si>
  <si>
    <t>N3</t>
  </si>
  <si>
    <t>NV4</t>
  </si>
  <si>
    <t>B1</t>
  </si>
  <si>
    <t>N5</t>
  </si>
  <si>
    <t>kuhinja, 1.nad., JZ</t>
  </si>
  <si>
    <t>N6</t>
  </si>
  <si>
    <t>otroška soba, 1.nad., JZ</t>
  </si>
  <si>
    <t>Dobava in montaža nadokenskih roletnih elementov</t>
  </si>
  <si>
    <t>dnevna soba, pritličje, V</t>
  </si>
  <si>
    <t>34 (10-20-6)</t>
  </si>
  <si>
    <t>Dobava in montaža predokenskih roletnih elementov</t>
  </si>
  <si>
    <t>Zapiranje prostora obstoječih roletnih omaric</t>
  </si>
  <si>
    <t>(kom)</t>
  </si>
  <si>
    <t>kuhinja, 1.nad., JV</t>
  </si>
  <si>
    <t>Dobava in montaža zunanjih žaluzij - 80 mm</t>
  </si>
  <si>
    <t>Demontaža in odvoz obstoječih okenskih polic in oken</t>
  </si>
  <si>
    <t>N4</t>
  </si>
  <si>
    <t>dnevna soba, 1.nad., S</t>
  </si>
  <si>
    <t>spalnica, 1.nad., S</t>
  </si>
  <si>
    <t>dnevna soba, 1.nad., JV</t>
  </si>
  <si>
    <t>A2 
z nad.</t>
  </si>
  <si>
    <t>soba, 1.nad., SV</t>
  </si>
  <si>
    <t>Dobava in montaža polken z vrtljivimi lamelami</t>
  </si>
  <si>
    <t>Total:</t>
  </si>
  <si>
    <t>Okna:</t>
  </si>
  <si>
    <t>Demontaža:</t>
  </si>
  <si>
    <t>Montaža:</t>
  </si>
  <si>
    <t>Rol+Ž+P:</t>
  </si>
  <si>
    <t>Police:</t>
  </si>
  <si>
    <t>Check:</t>
  </si>
  <si>
    <t xml:space="preserve"> T.3.4 REKAPITULACIJA STROŠKOV PASIVNE PROTIHRUPNE ZAŠČITE</t>
  </si>
  <si>
    <t>1. Dobava novih oken</t>
  </si>
  <si>
    <t xml:space="preserve">2. Demontaža notranjih okenskih polic, obstoječih oken, polken,  </t>
  </si>
  <si>
    <t xml:space="preserve">    žaluzij in roletnih omaric z odvozom</t>
  </si>
  <si>
    <t>4. Dobava in montaža roletnih elementov, žaluzij in polken</t>
  </si>
  <si>
    <t xml:space="preserve">5. Dobava in montaža notranjih okenskih polic </t>
  </si>
  <si>
    <t xml:space="preserve">     </t>
  </si>
  <si>
    <t>SKUPAJ (brez DDV):</t>
  </si>
  <si>
    <t>DDV (22%):</t>
  </si>
  <si>
    <t>SKUPAJ (z DDV):</t>
  </si>
  <si>
    <t>#</t>
  </si>
  <si>
    <t>Naslov objekta</t>
  </si>
  <si>
    <r>
      <t xml:space="preserve">Cena posegov
</t>
    </r>
    <r>
      <rPr>
        <b/>
        <sz val="8"/>
        <rFont val="Arial"/>
        <family val="2"/>
        <charset val="238"/>
      </rPr>
      <t>(brez DDV)</t>
    </r>
  </si>
  <si>
    <t>DDV (22%)</t>
  </si>
  <si>
    <r>
      <t xml:space="preserve">Cena posegov
</t>
    </r>
    <r>
      <rPr>
        <b/>
        <sz val="8"/>
        <rFont val="Arial"/>
        <family val="2"/>
        <charset val="238"/>
      </rPr>
      <t>(z DDV)</t>
    </r>
  </si>
  <si>
    <t xml:space="preserve">Skupaj: </t>
  </si>
  <si>
    <t>Ne vključuje cene kontrolnih meritev.</t>
  </si>
  <si>
    <t>Dobava in montaža notranjih okenskih polic heliloit (d = 17 cm)</t>
  </si>
  <si>
    <t>Dobava in montaža notranjih okenskih polic heliolit (d = 25 cm)</t>
  </si>
  <si>
    <t>Dobava in montaža notranjih okenskih polic marmor (d = 35 cm)</t>
  </si>
  <si>
    <t>Dobava in montaža notranjih okenskih polic marmor (d = 17 cm)</t>
  </si>
  <si>
    <t>Dobava in montaža notranjih okenskih polic heliolit (d = 30 cm)</t>
  </si>
  <si>
    <t>8. Ena kontrolna meritev zvočne izolirnosti po SIST EN ISO 140-5</t>
  </si>
  <si>
    <t>6. Nepredvideni stroški in dela (10% vrednosti)</t>
  </si>
  <si>
    <t>7. Projektantski nadzor ob izvedbi</t>
  </si>
  <si>
    <t xml:space="preserve">3. Montaža oken, zazidava utorov ter kitanje in barvanje             </t>
  </si>
  <si>
    <t>(plastična okna notri bele, zunaj antracitno sive barve)</t>
  </si>
  <si>
    <t>RAL montaža oken in vrat, zazidava utorov ter kitanje in barvanje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</si>
</sst>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"/>
    <numFmt numFmtId="165" formatCode="#,##0.00\ &quot;€&quot;"/>
    <numFmt numFmtId="166" formatCode="#,##0.00\ [$€-1]"/>
    <numFmt numFmtId="167" formatCode="#,##0\ &quot;€&quot;"/>
    <numFmt numFmtId="168" formatCode="#,##0.00\ [$€-1];\-#,##0.00\ [$€-1]"/>
    <numFmt numFmtId="169" formatCode="#,##0.0\ &quot;€&quot;"/>
    <numFmt numFmtId="170" formatCode="#,##0.0\ [$€-1];\-#,##0.0\ [$€-1]"/>
    <numFmt numFmtId="171" formatCode="#,##0.00\ &quot;SIT&quot;;\-#,##0.00\ &quot;SIT&quot;"/>
    <numFmt numFmtId="172" formatCode="#,##0.0\ [$€-1]"/>
    <numFmt numFmtId="173" formatCode="#,##0\ [$€-1]"/>
    <numFmt numFmtId="174" formatCode="#,##0.0\ [$€-42D]"/>
    <numFmt numFmtId="175" formatCode="#,##0.0\ [$€-40B]"/>
  </numFmts>
  <fonts count="1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bscript"/>
      <sz val="8"/>
      <name val="Arial"/>
      <family val="2"/>
      <charset val="238"/>
    </font>
    <font>
      <sz val="10"/>
      <color indexed="57"/>
      <name val="Arial"/>
      <family val="2"/>
      <charset val="238"/>
    </font>
    <font>
      <sz val="10"/>
      <name val="Arial CE"/>
      <charset val="238"/>
    </font>
    <font>
      <vertAlign val="subscript"/>
      <sz val="10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b/>
      <sz val="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132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/>
    <xf numFmtId="166" fontId="2" fillId="0" borderId="0" xfId="0" applyNumberFormat="1" applyFont="1"/>
    <xf numFmtId="0" fontId="2" fillId="0" borderId="0" xfId="0" applyFont="1" applyBorder="1"/>
    <xf numFmtId="164" fontId="3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0" fontId="9" fillId="0" borderId="0" xfId="1"/>
    <xf numFmtId="0" fontId="2" fillId="3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9" fillId="0" borderId="0" xfId="1" applyFont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164" fontId="2" fillId="0" borderId="0" xfId="0" applyNumberFormat="1" applyFont="1"/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distributed"/>
    </xf>
    <xf numFmtId="165" fontId="2" fillId="0" borderId="0" xfId="0" applyNumberFormat="1" applyFont="1" applyBorder="1" applyAlignment="1">
      <alignment vertical="center"/>
    </xf>
    <xf numFmtId="1" fontId="13" fillId="0" borderId="0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/>
    </xf>
    <xf numFmtId="169" fontId="2" fillId="0" borderId="0" xfId="0" applyNumberFormat="1" applyFont="1"/>
    <xf numFmtId="0" fontId="11" fillId="0" borderId="9" xfId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distributed"/>
    </xf>
    <xf numFmtId="170" fontId="2" fillId="0" borderId="0" xfId="0" applyNumberFormat="1" applyFont="1"/>
    <xf numFmtId="0" fontId="2" fillId="0" borderId="4" xfId="0" applyNumberFormat="1" applyFont="1" applyBorder="1" applyAlignment="1">
      <alignment horizontal="center" vertical="center"/>
    </xf>
    <xf numFmtId="169" fontId="13" fillId="0" borderId="10" xfId="0" applyNumberFormat="1" applyFont="1" applyBorder="1" applyAlignment="1">
      <alignment horizontal="center" vertical="center"/>
    </xf>
    <xf numFmtId="0" fontId="13" fillId="0" borderId="0" xfId="0" applyFont="1"/>
    <xf numFmtId="166" fontId="13" fillId="0" borderId="0" xfId="0" applyNumberFormat="1" applyFont="1"/>
    <xf numFmtId="0" fontId="1" fillId="0" borderId="0" xfId="2"/>
    <xf numFmtId="0" fontId="1" fillId="0" borderId="9" xfId="2" applyBorder="1"/>
    <xf numFmtId="166" fontId="1" fillId="0" borderId="5" xfId="2" applyNumberFormat="1" applyFont="1" applyBorder="1" applyAlignment="1">
      <alignment horizontal="center" vertical="center"/>
    </xf>
    <xf numFmtId="0" fontId="1" fillId="0" borderId="12" xfId="2" applyBorder="1"/>
    <xf numFmtId="0" fontId="1" fillId="0" borderId="0" xfId="2" applyBorder="1"/>
    <xf numFmtId="166" fontId="1" fillId="0" borderId="13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171" fontId="1" fillId="0" borderId="0" xfId="2" applyNumberFormat="1" applyBorder="1"/>
    <xf numFmtId="0" fontId="5" fillId="0" borderId="12" xfId="2" applyFont="1" applyBorder="1" applyAlignment="1">
      <alignment horizontal="left"/>
    </xf>
    <xf numFmtId="0" fontId="5" fillId="0" borderId="12" xfId="2" applyFont="1" applyFill="1" applyBorder="1" applyAlignment="1"/>
    <xf numFmtId="0" fontId="1" fillId="0" borderId="0" xfId="2" applyBorder="1" applyAlignment="1"/>
    <xf numFmtId="0" fontId="5" fillId="0" borderId="9" xfId="2" applyFont="1" applyFill="1" applyBorder="1" applyAlignment="1"/>
    <xf numFmtId="0" fontId="1" fillId="0" borderId="9" xfId="2" applyBorder="1" applyAlignment="1"/>
    <xf numFmtId="172" fontId="1" fillId="0" borderId="9" xfId="2" applyNumberFormat="1" applyBorder="1" applyAlignment="1">
      <alignment horizontal="center" vertical="center"/>
    </xf>
    <xf numFmtId="0" fontId="5" fillId="0" borderId="14" xfId="2" applyFont="1" applyFill="1" applyBorder="1" applyAlignment="1"/>
    <xf numFmtId="0" fontId="1" fillId="0" borderId="14" xfId="2" applyBorder="1"/>
    <xf numFmtId="172" fontId="1" fillId="0" borderId="14" xfId="2" applyNumberFormat="1" applyBorder="1" applyAlignment="1">
      <alignment horizontal="center" vertical="center"/>
    </xf>
    <xf numFmtId="0" fontId="1" fillId="0" borderId="0" xfId="2" applyAlignment="1">
      <alignment horizontal="center"/>
    </xf>
    <xf numFmtId="0" fontId="4" fillId="0" borderId="15" xfId="2" applyFont="1" applyFill="1" applyBorder="1"/>
    <xf numFmtId="0" fontId="16" fillId="0" borderId="16" xfId="2" applyFont="1" applyFill="1" applyBorder="1"/>
    <xf numFmtId="0" fontId="4" fillId="0" borderId="16" xfId="2" applyFont="1" applyBorder="1"/>
    <xf numFmtId="166" fontId="4" fillId="0" borderId="17" xfId="2" applyNumberFormat="1" applyFont="1" applyBorder="1" applyAlignment="1">
      <alignment horizontal="center" vertical="center"/>
    </xf>
    <xf numFmtId="172" fontId="1" fillId="0" borderId="0" xfId="2" applyNumberFormat="1"/>
    <xf numFmtId="166" fontId="1" fillId="0" borderId="0" xfId="2" applyNumberFormat="1" applyAlignment="1">
      <alignment horizontal="center" vertical="center"/>
    </xf>
    <xf numFmtId="173" fontId="1" fillId="0" borderId="0" xfId="2" applyNumberFormat="1"/>
    <xf numFmtId="172" fontId="1" fillId="0" borderId="0" xfId="2" applyNumberFormat="1" applyAlignment="1">
      <alignment horizontal="center" vertical="center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left" vertical="center" wrapText="1" indent="1"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left" vertical="center" indent="1"/>
    </xf>
    <xf numFmtId="165" fontId="18" fillId="0" borderId="21" xfId="0" applyNumberFormat="1" applyFont="1" applyBorder="1" applyAlignment="1">
      <alignment horizontal="center" vertical="center"/>
    </xf>
    <xf numFmtId="165" fontId="18" fillId="0" borderId="21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left" vertical="center" indent="1"/>
    </xf>
    <xf numFmtId="165" fontId="18" fillId="0" borderId="22" xfId="0" applyNumberFormat="1" applyFont="1" applyBorder="1" applyAlignment="1">
      <alignment horizontal="center" vertical="center"/>
    </xf>
    <xf numFmtId="165" fontId="18" fillId="0" borderId="22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left" vertical="center" indent="1"/>
    </xf>
    <xf numFmtId="165" fontId="18" fillId="0" borderId="23" xfId="0" applyNumberFormat="1" applyFont="1" applyBorder="1" applyAlignment="1">
      <alignment horizontal="center" vertical="center"/>
    </xf>
    <xf numFmtId="165" fontId="18" fillId="0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165" fontId="18" fillId="0" borderId="10" xfId="0" applyNumberFormat="1" applyFont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172" fontId="0" fillId="0" borderId="0" xfId="0" applyNumberFormat="1" applyBorder="1" applyAlignment="1">
      <alignment horizontal="center"/>
    </xf>
    <xf numFmtId="17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1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2" xfId="2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" fontId="2" fillId="0" borderId="0" xfId="0" applyNumberFormat="1" applyFont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5" fontId="2" fillId="0" borderId="4" xfId="0" applyNumberFormat="1" applyFont="1" applyBorder="1" applyAlignment="1" applyProtection="1">
      <alignment horizontal="center" vertical="center"/>
      <protection locked="0"/>
    </xf>
    <xf numFmtId="168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1" fillId="0" borderId="0" xfId="1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/>
    </xf>
    <xf numFmtId="0" fontId="5" fillId="0" borderId="12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0" fontId="5" fillId="0" borderId="12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4" fillId="0" borderId="0" xfId="2" applyFont="1" applyAlignment="1">
      <alignment horizontal="left"/>
    </xf>
    <xf numFmtId="0" fontId="1" fillId="0" borderId="11" xfId="2" applyBorder="1" applyAlignment="1">
      <alignment horizontal="left"/>
    </xf>
    <xf numFmtId="0" fontId="1" fillId="0" borderId="9" xfId="2" applyBorder="1" applyAlignment="1">
      <alignment horizontal="left"/>
    </xf>
    <xf numFmtId="0" fontId="17" fillId="0" borderId="18" xfId="0" applyFont="1" applyBorder="1" applyAlignment="1">
      <alignment horizontal="left" vertical="center" indent="2"/>
    </xf>
    <xf numFmtId="0" fontId="17" fillId="0" borderId="19" xfId="0" applyFont="1" applyBorder="1" applyAlignment="1">
      <alignment horizontal="left" vertical="center" indent="2"/>
    </xf>
    <xf numFmtId="0" fontId="17" fillId="0" borderId="20" xfId="0" applyFont="1" applyBorder="1" applyAlignment="1">
      <alignment horizontal="left" vertical="center" indent="2"/>
    </xf>
  </cellXfs>
  <cellStyles count="3">
    <cellStyle name="Navadno" xfId="0" builtinId="0"/>
    <cellStyle name="Navadno 2" xfId="2"/>
    <cellStyle name="Normal_Popis_vzorec_Globevnik_eur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CU158"/>
  <sheetViews>
    <sheetView tabSelected="1" topLeftCell="B4" workbookViewId="0">
      <selection activeCell="B18" sqref="B18:I18"/>
    </sheetView>
  </sheetViews>
  <sheetFormatPr defaultRowHeight="11.25" x14ac:dyDescent="0.2"/>
  <cols>
    <col min="1" max="1" width="2.7109375" style="1" hidden="1" customWidth="1"/>
    <col min="2" max="2" width="7.42578125" style="2" customWidth="1"/>
    <col min="3" max="3" width="12.42578125" style="3" customWidth="1"/>
    <col min="4" max="4" width="3.85546875" style="2" customWidth="1"/>
    <col min="5" max="7" width="3.85546875" style="4" customWidth="1"/>
    <col min="8" max="10" width="5.7109375" style="4" customWidth="1"/>
    <col min="11" max="11" width="5.7109375" style="2" customWidth="1"/>
    <col min="12" max="12" width="13.42578125" style="5" customWidth="1"/>
    <col min="13" max="13" width="9.28515625" style="6" customWidth="1"/>
    <col min="14" max="16" width="9.140625" style="7" hidden="1" customWidth="1"/>
    <col min="17" max="24" width="9.140625" style="8" hidden="1" customWidth="1"/>
    <col min="25" max="25" width="10" style="9" hidden="1" customWidth="1"/>
    <col min="26" max="26" width="12.28515625" style="9" hidden="1" customWidth="1"/>
    <col min="27" max="27" width="13" style="9" hidden="1" customWidth="1"/>
    <col min="28" max="28" width="12.85546875" style="9" hidden="1" customWidth="1"/>
    <col min="29" max="29" width="11.85546875" style="9" hidden="1" customWidth="1"/>
    <col min="30" max="30" width="13" style="9" customWidth="1"/>
    <col min="31" max="32" width="10" style="10" customWidth="1"/>
    <col min="33" max="34" width="9.140625" style="10" customWidth="1"/>
    <col min="35" max="35" width="36.85546875" style="10" customWidth="1"/>
    <col min="36" max="36" width="9.140625" style="12"/>
    <col min="37" max="40" width="9.140625" style="10"/>
    <col min="41" max="50" width="9.140625" style="8"/>
    <col min="51" max="51" width="13.7109375" style="2" customWidth="1"/>
    <col min="52" max="52" width="8" style="4" customWidth="1"/>
    <col min="53" max="53" width="9.140625" style="8"/>
    <col min="54" max="54" width="9.140625" style="13"/>
    <col min="55" max="64" width="9.140625" style="8"/>
    <col min="65" max="65" width="13.7109375" style="2" customWidth="1"/>
    <col min="66" max="69" width="9.140625" style="8"/>
    <col min="70" max="70" width="13.7109375" style="2" customWidth="1"/>
    <col min="71" max="71" width="8" style="4" customWidth="1"/>
    <col min="72" max="99" width="9.140625" style="10"/>
    <col min="100" max="16384" width="9.140625" style="8"/>
  </cols>
  <sheetData>
    <row r="1" spans="1:71" s="10" customFormat="1" ht="12.75" x14ac:dyDescent="0.2">
      <c r="A1" s="1">
        <v>1</v>
      </c>
      <c r="B1" s="14" t="s">
        <v>0</v>
      </c>
      <c r="C1" s="15"/>
      <c r="D1" s="16" t="s">
        <v>1</v>
      </c>
      <c r="E1" s="17"/>
      <c r="F1" s="17"/>
      <c r="G1" s="17"/>
      <c r="H1" s="17"/>
      <c r="I1" s="17"/>
      <c r="J1" s="17"/>
      <c r="K1" s="17"/>
      <c r="L1" s="17"/>
      <c r="M1" s="18"/>
      <c r="N1" s="7"/>
      <c r="O1" s="7"/>
      <c r="P1" s="7"/>
      <c r="Q1" s="8"/>
      <c r="R1" s="8"/>
      <c r="S1" s="8"/>
      <c r="T1" s="8"/>
      <c r="U1" s="8"/>
      <c r="V1" s="8"/>
      <c r="W1" s="8"/>
      <c r="X1" s="8"/>
      <c r="Y1" s="9"/>
      <c r="Z1" s="9"/>
      <c r="AA1" s="9"/>
      <c r="AB1" s="9"/>
      <c r="AC1" s="9"/>
      <c r="AD1" s="9"/>
      <c r="AE1" s="11"/>
      <c r="AG1" s="11"/>
      <c r="AH1" s="11"/>
      <c r="AI1" s="11"/>
      <c r="AJ1" s="11"/>
      <c r="AK1" s="11"/>
      <c r="AL1" s="11"/>
      <c r="AM1" s="11"/>
      <c r="AN1" s="11"/>
      <c r="AO1" s="8"/>
      <c r="AP1" s="8"/>
      <c r="AQ1" s="8"/>
      <c r="AR1" s="8"/>
      <c r="AS1" s="8"/>
      <c r="AT1" s="8"/>
      <c r="AU1" s="8"/>
      <c r="AV1" s="8"/>
      <c r="AW1" s="8"/>
      <c r="AX1" s="8"/>
      <c r="AY1" s="2"/>
      <c r="AZ1" s="4"/>
      <c r="BA1" s="8"/>
      <c r="BB1" s="13"/>
      <c r="BC1" s="8"/>
      <c r="BD1" s="8"/>
      <c r="BE1" s="8"/>
      <c r="BF1" s="8"/>
      <c r="BG1" s="8"/>
      <c r="BH1" s="8"/>
      <c r="BI1" s="8"/>
      <c r="BJ1" s="8"/>
      <c r="BK1" s="8"/>
      <c r="BL1" s="8"/>
      <c r="BM1" s="2"/>
      <c r="BN1" s="8"/>
      <c r="BO1" s="8"/>
      <c r="BP1" s="8"/>
      <c r="BQ1" s="8"/>
      <c r="BR1" s="2"/>
      <c r="BS1" s="4"/>
    </row>
    <row r="2" spans="1:71" s="10" customFormat="1" ht="12.75" x14ac:dyDescent="0.2">
      <c r="A2" s="1">
        <v>1</v>
      </c>
      <c r="B2" s="2"/>
      <c r="C2" s="3"/>
      <c r="D2" s="2"/>
      <c r="E2" s="4"/>
      <c r="F2" s="4"/>
      <c r="G2" s="4"/>
      <c r="H2" s="4"/>
      <c r="I2" s="4"/>
      <c r="J2" s="4"/>
      <c r="K2" s="2"/>
      <c r="L2" s="5"/>
      <c r="M2" s="6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9"/>
      <c r="Z2" s="9"/>
      <c r="AA2" s="9"/>
      <c r="AB2" s="9"/>
      <c r="AC2" s="9"/>
      <c r="AD2" s="9"/>
      <c r="AE2" s="11"/>
      <c r="AJ2" s="12"/>
      <c r="AO2" s="8"/>
      <c r="AP2" s="8"/>
      <c r="AQ2" s="8"/>
      <c r="AR2" s="8"/>
      <c r="AS2" s="8"/>
      <c r="AT2" s="8"/>
      <c r="AU2" s="8"/>
      <c r="AV2" s="8"/>
      <c r="AW2" s="8"/>
      <c r="AX2" s="8"/>
      <c r="AY2" s="2"/>
      <c r="AZ2" s="4"/>
      <c r="BA2" s="8"/>
      <c r="BB2" s="13"/>
      <c r="BC2" s="8"/>
      <c r="BD2" s="8"/>
      <c r="BE2" s="8"/>
      <c r="BF2" s="8"/>
      <c r="BG2" s="8"/>
      <c r="BH2" s="8"/>
      <c r="BI2" s="8"/>
      <c r="BJ2" s="8"/>
      <c r="BK2" s="8"/>
      <c r="BL2" s="8"/>
      <c r="BM2" s="2"/>
      <c r="BN2" s="8"/>
      <c r="BO2" s="8"/>
      <c r="BP2" s="8"/>
      <c r="BQ2" s="8"/>
      <c r="BR2" s="2"/>
      <c r="BS2" s="4"/>
    </row>
    <row r="3" spans="1:71" s="10" customFormat="1" ht="12.75" x14ac:dyDescent="0.2">
      <c r="A3" s="1">
        <v>1</v>
      </c>
      <c r="B3" s="19" t="s">
        <v>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9"/>
      <c r="Z3" s="9"/>
      <c r="AA3" s="9"/>
      <c r="AB3" s="9"/>
      <c r="AC3" s="9"/>
      <c r="AD3" s="9"/>
      <c r="AE3" s="11"/>
      <c r="AJ3" s="12"/>
      <c r="AO3" s="8"/>
      <c r="AP3" s="8"/>
      <c r="AQ3" s="8"/>
      <c r="AR3" s="8"/>
      <c r="AS3" s="8"/>
      <c r="AT3" s="8"/>
      <c r="AU3" s="8"/>
      <c r="AV3" s="8"/>
      <c r="AW3" s="8"/>
      <c r="AX3" s="8"/>
      <c r="AY3" s="2"/>
      <c r="AZ3" s="4"/>
      <c r="BA3" s="8"/>
      <c r="BB3" s="13"/>
      <c r="BC3" s="8"/>
      <c r="BD3" s="8"/>
      <c r="BE3" s="8"/>
      <c r="BF3" s="8"/>
      <c r="BG3" s="8"/>
      <c r="BH3" s="8"/>
      <c r="BI3" s="8"/>
      <c r="BJ3" s="8"/>
      <c r="BK3" s="8"/>
      <c r="BL3" s="8"/>
      <c r="BM3" s="2"/>
      <c r="BN3" s="8"/>
      <c r="BO3" s="8"/>
      <c r="BP3" s="8"/>
      <c r="BQ3" s="8"/>
      <c r="BR3" s="2"/>
      <c r="BS3" s="4"/>
    </row>
    <row r="4" spans="1:71" s="10" customFormat="1" ht="12.75" x14ac:dyDescent="0.2">
      <c r="A4" s="1">
        <v>1</v>
      </c>
      <c r="B4" s="118" t="s">
        <v>5</v>
      </c>
      <c r="C4" s="118"/>
      <c r="D4" s="118"/>
      <c r="E4" s="118"/>
      <c r="F4" s="118"/>
      <c r="G4" s="118"/>
      <c r="H4" s="19"/>
      <c r="I4" s="19"/>
      <c r="J4" s="19"/>
      <c r="K4" s="19"/>
      <c r="L4" s="19"/>
      <c r="M4" s="20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9"/>
      <c r="Z4" s="9"/>
      <c r="AA4" s="9"/>
      <c r="AB4" s="9"/>
      <c r="AC4" s="9"/>
      <c r="AD4" s="9"/>
      <c r="AE4" s="11"/>
      <c r="AJ4" s="12"/>
      <c r="AO4" s="8"/>
      <c r="AP4" s="8"/>
      <c r="AQ4" s="8"/>
      <c r="AR4" s="8"/>
      <c r="AS4" s="8"/>
      <c r="AT4" s="8"/>
      <c r="AU4" s="8"/>
      <c r="AV4" s="8"/>
      <c r="AW4" s="8"/>
      <c r="AX4" s="8"/>
      <c r="AY4" s="2"/>
      <c r="AZ4" s="4"/>
      <c r="BA4" s="8"/>
      <c r="BB4" s="13"/>
      <c r="BC4" s="8"/>
      <c r="BD4" s="8"/>
      <c r="BE4" s="8"/>
      <c r="BF4" s="8"/>
      <c r="BG4" s="8"/>
      <c r="BH4" s="8"/>
      <c r="BI4" s="8"/>
      <c r="BJ4" s="8"/>
      <c r="BK4" s="8"/>
      <c r="BL4" s="8"/>
      <c r="BM4" s="2"/>
      <c r="BN4" s="8"/>
      <c r="BO4" s="8"/>
      <c r="BP4" s="8"/>
      <c r="BQ4" s="8"/>
      <c r="BR4" s="2"/>
      <c r="BS4" s="4"/>
    </row>
    <row r="5" spans="1:71" s="10" customFormat="1" ht="12.75" x14ac:dyDescent="0.2">
      <c r="A5" s="1">
        <v>1</v>
      </c>
      <c r="B5" s="2"/>
      <c r="C5" s="3"/>
      <c r="D5" s="2"/>
      <c r="E5" s="4"/>
      <c r="F5" s="4"/>
      <c r="G5" s="4"/>
      <c r="H5" s="4"/>
      <c r="I5" s="4"/>
      <c r="J5" s="4"/>
      <c r="K5" s="2"/>
      <c r="L5" s="5"/>
      <c r="M5" s="6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9"/>
      <c r="Z5" s="9"/>
      <c r="AA5" s="9"/>
      <c r="AB5" s="9"/>
      <c r="AC5" s="9"/>
      <c r="AD5" s="9"/>
      <c r="AE5" s="11"/>
      <c r="AJ5" s="12"/>
      <c r="AO5" s="8"/>
      <c r="AP5" s="8"/>
      <c r="AQ5" s="8"/>
      <c r="AR5" s="8"/>
      <c r="AS5" s="8"/>
      <c r="AT5" s="8"/>
      <c r="AU5" s="8"/>
      <c r="AV5" s="8"/>
      <c r="AW5" s="8"/>
      <c r="AX5" s="8"/>
      <c r="AY5" s="2"/>
      <c r="AZ5" s="4"/>
      <c r="BA5" s="8"/>
      <c r="BB5" s="13"/>
      <c r="BC5" s="8"/>
      <c r="BD5" s="8"/>
      <c r="BE5" s="8"/>
      <c r="BF5" s="8"/>
      <c r="BG5" s="8"/>
      <c r="BH5" s="8"/>
      <c r="BI5" s="8"/>
      <c r="BJ5" s="8"/>
      <c r="BK5" s="8"/>
      <c r="BL5" s="8"/>
      <c r="BM5" s="2"/>
      <c r="BN5" s="8"/>
      <c r="BO5" s="8"/>
      <c r="BP5" s="8"/>
      <c r="BQ5" s="8"/>
      <c r="BR5" s="2"/>
      <c r="BS5" s="4"/>
    </row>
    <row r="6" spans="1:71" s="10" customFormat="1" ht="12.75" x14ac:dyDescent="0.2">
      <c r="A6" s="1">
        <v>1</v>
      </c>
      <c r="B6" s="119" t="s">
        <v>8</v>
      </c>
      <c r="C6" s="119" t="s">
        <v>9</v>
      </c>
      <c r="D6" s="119"/>
      <c r="E6" s="119"/>
      <c r="F6" s="119"/>
      <c r="G6" s="119"/>
      <c r="H6" s="111" t="s">
        <v>10</v>
      </c>
      <c r="I6" s="111" t="s">
        <v>11</v>
      </c>
      <c r="J6" s="111"/>
      <c r="K6" s="111"/>
      <c r="L6" s="110" t="s">
        <v>12</v>
      </c>
      <c r="M6" s="112" t="s">
        <v>13</v>
      </c>
      <c r="N6" s="113" t="s">
        <v>14</v>
      </c>
      <c r="O6" s="113"/>
      <c r="P6" s="113"/>
      <c r="Q6"/>
      <c r="R6"/>
      <c r="S6"/>
      <c r="T6"/>
      <c r="U6" s="21"/>
      <c r="V6" s="21"/>
      <c r="W6"/>
      <c r="X6" s="8"/>
      <c r="Y6" s="9"/>
      <c r="Z6" s="9"/>
      <c r="AA6" s="9"/>
      <c r="AB6" s="9"/>
      <c r="AC6" s="9"/>
      <c r="AD6" s="9"/>
      <c r="AE6" s="11"/>
      <c r="AJ6" s="12"/>
      <c r="AO6" s="8"/>
      <c r="AP6" s="8"/>
      <c r="AQ6" s="8"/>
      <c r="AR6" s="8"/>
      <c r="AS6" s="8"/>
      <c r="AT6" s="8"/>
      <c r="AU6" s="8"/>
      <c r="AV6" s="8"/>
      <c r="AW6" s="8"/>
      <c r="AX6" s="8"/>
      <c r="AY6" s="2"/>
      <c r="AZ6" s="4"/>
      <c r="BA6" s="8"/>
      <c r="BB6" s="13"/>
      <c r="BC6" s="8"/>
      <c r="BD6" s="8"/>
      <c r="BE6" s="8"/>
      <c r="BF6" s="8"/>
      <c r="BG6" s="8"/>
      <c r="BH6" s="8"/>
      <c r="BI6" s="8"/>
      <c r="BJ6" s="8"/>
      <c r="BK6" s="8"/>
      <c r="BL6" s="8"/>
      <c r="BM6" s="2"/>
      <c r="BN6" s="8"/>
      <c r="BO6" s="8"/>
      <c r="BP6" s="8"/>
      <c r="BQ6" s="8"/>
      <c r="BR6" s="2"/>
      <c r="BS6" s="4"/>
    </row>
    <row r="7" spans="1:71" s="10" customFormat="1" ht="15.75" x14ac:dyDescent="0.3">
      <c r="A7" s="1">
        <v>1</v>
      </c>
      <c r="B7" s="119"/>
      <c r="C7" s="119"/>
      <c r="D7" s="119"/>
      <c r="E7" s="119"/>
      <c r="F7" s="119"/>
      <c r="G7" s="119"/>
      <c r="H7" s="111"/>
      <c r="I7" s="22" t="s">
        <v>16</v>
      </c>
      <c r="J7" s="22" t="s">
        <v>17</v>
      </c>
      <c r="K7" s="22" t="s">
        <v>18</v>
      </c>
      <c r="L7" s="111"/>
      <c r="M7" s="112"/>
      <c r="N7" s="23" t="s">
        <v>19</v>
      </c>
      <c r="O7" s="24" t="s">
        <v>20</v>
      </c>
      <c r="P7" s="24" t="s">
        <v>21</v>
      </c>
      <c r="Q7" s="25"/>
      <c r="R7" s="26" t="s">
        <v>22</v>
      </c>
      <c r="S7" s="26" t="s">
        <v>23</v>
      </c>
      <c r="T7" s="26" t="s">
        <v>24</v>
      </c>
      <c r="U7" s="26" t="s">
        <v>25</v>
      </c>
      <c r="V7" s="27" t="s">
        <v>26</v>
      </c>
      <c r="W7" s="24" t="s">
        <v>27</v>
      </c>
      <c r="X7" s="8"/>
      <c r="Y7" s="9"/>
      <c r="Z7" s="9"/>
      <c r="AA7" s="9"/>
      <c r="AB7" s="9"/>
      <c r="AC7" s="9"/>
      <c r="AD7" s="9"/>
      <c r="AE7" s="11"/>
      <c r="AJ7" s="12"/>
      <c r="AO7" s="8"/>
      <c r="AP7" s="8"/>
      <c r="AQ7" s="8"/>
      <c r="AR7" s="8"/>
      <c r="AS7" s="8"/>
      <c r="AT7" s="8"/>
      <c r="AU7" s="8"/>
      <c r="AV7" s="8"/>
      <c r="AW7" s="8"/>
      <c r="AX7" s="8"/>
      <c r="AY7" s="2"/>
      <c r="AZ7" s="4"/>
      <c r="BA7" s="8"/>
      <c r="BB7" s="13"/>
      <c r="BC7" s="8"/>
      <c r="BD7" s="8"/>
      <c r="BE7" s="8"/>
      <c r="BF7" s="8"/>
      <c r="BG7" s="8"/>
      <c r="BH7" s="8"/>
      <c r="BI7" s="8"/>
      <c r="BJ7" s="8"/>
      <c r="BK7" s="8"/>
      <c r="BL7" s="8"/>
      <c r="BM7" s="2"/>
      <c r="BN7" s="8"/>
      <c r="BO7" s="8"/>
      <c r="BP7" s="8"/>
      <c r="BQ7" s="8"/>
      <c r="BR7" s="2"/>
      <c r="BS7" s="4"/>
    </row>
    <row r="8" spans="1:71" s="10" customFormat="1" ht="22.5" customHeight="1" x14ac:dyDescent="0.2">
      <c r="A8" s="1">
        <v>1</v>
      </c>
      <c r="B8" s="28" t="s">
        <v>28</v>
      </c>
      <c r="C8" s="114" t="s">
        <v>29</v>
      </c>
      <c r="D8" s="114"/>
      <c r="E8" s="114"/>
      <c r="F8" s="114"/>
      <c r="G8" s="114"/>
      <c r="H8" s="29" t="s">
        <v>30</v>
      </c>
      <c r="I8" s="30">
        <v>170</v>
      </c>
      <c r="J8" s="30">
        <v>132</v>
      </c>
      <c r="K8" s="28" t="s">
        <v>31</v>
      </c>
      <c r="L8" s="29" t="s">
        <v>32</v>
      </c>
      <c r="M8" s="106"/>
      <c r="N8" s="7">
        <v>2.2440000000000002</v>
      </c>
      <c r="O8" s="7">
        <v>6.04</v>
      </c>
      <c r="P8" s="7">
        <v>0</v>
      </c>
      <c r="Q8" s="8">
        <v>1</v>
      </c>
      <c r="R8" s="8">
        <v>0.50749999999999995</v>
      </c>
      <c r="S8" s="8" t="s">
        <v>27</v>
      </c>
      <c r="T8" s="8">
        <v>0</v>
      </c>
      <c r="U8" s="8">
        <v>0</v>
      </c>
      <c r="V8" s="8">
        <v>0</v>
      </c>
      <c r="W8" s="8">
        <v>2.2440000000000002</v>
      </c>
      <c r="X8" s="8"/>
      <c r="Y8" s="9"/>
      <c r="Z8" s="9"/>
      <c r="AA8" s="9"/>
      <c r="AB8" s="9"/>
      <c r="AC8" s="9"/>
      <c r="AD8" s="9"/>
      <c r="AE8" s="11"/>
      <c r="AJ8" s="12"/>
      <c r="AO8" s="8"/>
      <c r="AP8" s="8"/>
      <c r="AQ8" s="8"/>
      <c r="AR8" s="8"/>
      <c r="AS8" s="8"/>
      <c r="AT8" s="8"/>
      <c r="AU8" s="8"/>
      <c r="AV8" s="8"/>
      <c r="AW8" s="8"/>
      <c r="AX8" s="8"/>
      <c r="AY8" s="2"/>
      <c r="AZ8" s="4"/>
      <c r="BA8" s="8"/>
      <c r="BB8" s="13"/>
      <c r="BC8" s="8"/>
      <c r="BD8" s="8"/>
      <c r="BE8" s="8"/>
      <c r="BF8" s="8"/>
      <c r="BG8" s="8"/>
      <c r="BH8" s="8"/>
      <c r="BI8" s="8"/>
      <c r="BJ8" s="8"/>
      <c r="BK8" s="8"/>
      <c r="BL8" s="8"/>
      <c r="BM8" s="2"/>
      <c r="BN8" s="8"/>
      <c r="BO8" s="8"/>
      <c r="BP8" s="8"/>
      <c r="BQ8" s="8"/>
      <c r="BR8" s="2"/>
      <c r="BS8" s="4"/>
    </row>
    <row r="9" spans="1:71" s="10" customFormat="1" ht="22.5" customHeight="1" x14ac:dyDescent="0.2">
      <c r="A9" s="1">
        <v>1</v>
      </c>
      <c r="B9" s="28" t="s">
        <v>33</v>
      </c>
      <c r="C9" s="114" t="s">
        <v>29</v>
      </c>
      <c r="D9" s="114"/>
      <c r="E9" s="114"/>
      <c r="F9" s="114"/>
      <c r="G9" s="114"/>
      <c r="H9" s="29" t="s">
        <v>30</v>
      </c>
      <c r="I9" s="30">
        <v>170</v>
      </c>
      <c r="J9" s="30">
        <v>132</v>
      </c>
      <c r="K9" s="28" t="s">
        <v>31</v>
      </c>
      <c r="L9" s="29" t="s">
        <v>32</v>
      </c>
      <c r="M9" s="106"/>
      <c r="N9" s="7">
        <v>2.2440000000000002</v>
      </c>
      <c r="O9" s="7">
        <v>6.04</v>
      </c>
      <c r="P9" s="7">
        <v>0</v>
      </c>
      <c r="Q9" s="8">
        <v>1</v>
      </c>
      <c r="R9" s="8">
        <v>0.50749999999999995</v>
      </c>
      <c r="S9" s="8" t="s">
        <v>27</v>
      </c>
      <c r="T9" s="8">
        <v>0</v>
      </c>
      <c r="U9" s="8">
        <v>0</v>
      </c>
      <c r="V9" s="8">
        <v>0</v>
      </c>
      <c r="W9" s="8">
        <v>2.2440000000000002</v>
      </c>
      <c r="X9" s="8"/>
      <c r="Y9" s="9"/>
      <c r="Z9" s="9"/>
      <c r="AA9" s="9"/>
      <c r="AB9" s="9"/>
      <c r="AC9" s="9"/>
      <c r="AD9" s="9"/>
      <c r="AE9" s="11"/>
      <c r="AJ9" s="12"/>
      <c r="AO9" s="8"/>
      <c r="AP9" s="8"/>
      <c r="AQ9" s="8"/>
      <c r="AR9" s="8"/>
      <c r="AS9" s="8"/>
      <c r="AT9" s="8"/>
      <c r="AU9" s="8"/>
      <c r="AV9" s="8"/>
      <c r="AW9" s="8"/>
      <c r="AX9" s="8"/>
      <c r="AY9" s="2"/>
      <c r="AZ9" s="4"/>
      <c r="BA9" s="8"/>
      <c r="BB9" s="13"/>
      <c r="BC9" s="8"/>
      <c r="BD9" s="8"/>
      <c r="BE9" s="8"/>
      <c r="BF9" s="8"/>
      <c r="BG9" s="8"/>
      <c r="BH9" s="8"/>
      <c r="BI9" s="8"/>
      <c r="BJ9" s="8"/>
      <c r="BK9" s="8"/>
      <c r="BL9" s="8"/>
      <c r="BM9" s="2"/>
      <c r="BN9" s="8"/>
      <c r="BO9" s="8"/>
      <c r="BP9" s="8"/>
      <c r="BQ9" s="8"/>
      <c r="BR9" s="2"/>
      <c r="BS9" s="4"/>
    </row>
    <row r="10" spans="1:71" s="10" customFormat="1" ht="22.5" customHeight="1" x14ac:dyDescent="0.2">
      <c r="A10" s="1">
        <v>1</v>
      </c>
      <c r="B10" s="28" t="s">
        <v>34</v>
      </c>
      <c r="C10" s="114" t="s">
        <v>35</v>
      </c>
      <c r="D10" s="114"/>
      <c r="E10" s="114"/>
      <c r="F10" s="114"/>
      <c r="G10" s="114"/>
      <c r="H10" s="29" t="s">
        <v>36</v>
      </c>
      <c r="I10" s="30">
        <v>118</v>
      </c>
      <c r="J10" s="30">
        <v>118</v>
      </c>
      <c r="K10" s="28" t="s">
        <v>31</v>
      </c>
      <c r="L10" s="29" t="s">
        <v>32</v>
      </c>
      <c r="M10" s="106"/>
      <c r="N10" s="7">
        <v>1.3924000000000001</v>
      </c>
      <c r="O10" s="7">
        <v>4.72</v>
      </c>
      <c r="P10" s="7">
        <v>0</v>
      </c>
      <c r="Q10" s="8">
        <v>1</v>
      </c>
      <c r="R10" s="8">
        <v>0.35670000000000002</v>
      </c>
      <c r="S10" s="8" t="s">
        <v>27</v>
      </c>
      <c r="T10" s="8">
        <v>0</v>
      </c>
      <c r="U10" s="8">
        <v>0</v>
      </c>
      <c r="V10" s="8">
        <v>0</v>
      </c>
      <c r="W10" s="8">
        <v>1.3924000000000001</v>
      </c>
      <c r="X10" s="8"/>
      <c r="Y10" s="9"/>
      <c r="Z10" s="9"/>
      <c r="AA10" s="9"/>
      <c r="AB10" s="9"/>
      <c r="AC10" s="9"/>
      <c r="AD10" s="9"/>
      <c r="AE10" s="11"/>
      <c r="AJ10" s="12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2"/>
      <c r="AZ10" s="4"/>
      <c r="BA10" s="8"/>
      <c r="BB10" s="13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2"/>
      <c r="BN10" s="8"/>
      <c r="BO10" s="8"/>
      <c r="BP10" s="8"/>
      <c r="BQ10" s="8"/>
      <c r="BR10" s="2"/>
      <c r="BS10" s="4"/>
    </row>
    <row r="11" spans="1:71" s="10" customFormat="1" ht="12.75" x14ac:dyDescent="0.2">
      <c r="A11" s="1">
        <v>1</v>
      </c>
      <c r="B11" s="2"/>
      <c r="C11" s="3"/>
      <c r="D11" s="2"/>
      <c r="E11" s="4"/>
      <c r="F11" s="4"/>
      <c r="G11" s="4"/>
      <c r="H11" s="4"/>
      <c r="I11" s="4"/>
      <c r="J11" s="4"/>
      <c r="K11" s="2"/>
      <c r="L11" s="5"/>
      <c r="M11" s="6"/>
      <c r="N11" s="7">
        <f>SUM(N8:N10)</f>
        <v>5.8804000000000007</v>
      </c>
      <c r="O11" s="7">
        <f>SUM(O8:O10)</f>
        <v>16.8</v>
      </c>
      <c r="P11" s="7">
        <f>SUM(P8:P10)</f>
        <v>0</v>
      </c>
      <c r="Q11" s="31">
        <f>SUM(Q8:Q10)</f>
        <v>3</v>
      </c>
      <c r="R11" s="31">
        <f>SUM(R8:R10)</f>
        <v>1.3716999999999999</v>
      </c>
      <c r="S11" s="8"/>
      <c r="T11" s="31">
        <f>SUM(T8:T10)</f>
        <v>0</v>
      </c>
      <c r="U11" s="31">
        <f>SUM(U8:U10)</f>
        <v>0</v>
      </c>
      <c r="V11" s="31">
        <f>SUM(V8:V10)</f>
        <v>0</v>
      </c>
      <c r="W11" s="31">
        <f>SUM(W8:W10)</f>
        <v>5.8804000000000007</v>
      </c>
      <c r="X11" s="8"/>
      <c r="Y11" s="9">
        <f>SUM(M8:M10)</f>
        <v>0</v>
      </c>
      <c r="Z11" s="9"/>
      <c r="AA11" s="9"/>
      <c r="AB11" s="9"/>
      <c r="AC11" s="9"/>
      <c r="AD11" s="9"/>
      <c r="AE11" s="11"/>
      <c r="AJ11" s="12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2"/>
      <c r="AZ11" s="4"/>
      <c r="BA11" s="8"/>
      <c r="BB11" s="13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2"/>
      <c r="BN11" s="8"/>
      <c r="BO11" s="8"/>
      <c r="BP11" s="8"/>
      <c r="BQ11" s="8"/>
      <c r="BR11" s="2"/>
      <c r="BS11" s="4"/>
    </row>
    <row r="12" spans="1:71" s="10" customFormat="1" ht="12.75" x14ac:dyDescent="0.2">
      <c r="A12" s="1">
        <v>1</v>
      </c>
      <c r="B12" s="32" t="s">
        <v>37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7"/>
      <c r="O12" s="7"/>
      <c r="P12" s="7"/>
      <c r="Q12" s="8"/>
      <c r="R12" s="8"/>
      <c r="S12" s="8"/>
      <c r="T12" s="8"/>
      <c r="U12" s="8"/>
      <c r="V12" s="8"/>
      <c r="W12" s="8"/>
      <c r="X12" s="8"/>
      <c r="Y12" s="9"/>
      <c r="Z12" s="9"/>
      <c r="AA12" s="9"/>
      <c r="AB12" s="9"/>
      <c r="AC12" s="9"/>
      <c r="AD12" s="9"/>
      <c r="AE12" s="11"/>
      <c r="AJ12" s="12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2"/>
      <c r="AZ12" s="4"/>
      <c r="BA12" s="8"/>
      <c r="BB12" s="13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2"/>
      <c r="BN12" s="8"/>
      <c r="BO12" s="8"/>
      <c r="BP12" s="8"/>
      <c r="BQ12" s="8"/>
      <c r="BR12" s="2"/>
      <c r="BS12" s="4"/>
    </row>
    <row r="13" spans="1:71" s="10" customFormat="1" ht="12.75" x14ac:dyDescent="0.2">
      <c r="A13" s="1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7"/>
      <c r="O13" s="7"/>
      <c r="P13" s="7"/>
      <c r="Q13" s="8"/>
      <c r="R13" s="8"/>
      <c r="S13" s="8"/>
      <c r="T13" s="8"/>
      <c r="U13" s="8"/>
      <c r="V13" s="8"/>
      <c r="W13" s="8"/>
      <c r="X13" s="8"/>
      <c r="Y13" s="9"/>
      <c r="Z13" s="9"/>
      <c r="AA13" s="9"/>
      <c r="AB13" s="9"/>
      <c r="AC13" s="9"/>
      <c r="AD13" s="9"/>
      <c r="AE13" s="11"/>
      <c r="AJ13" s="12"/>
      <c r="AK13" s="102"/>
      <c r="AL13" s="102"/>
      <c r="AM13" s="102"/>
      <c r="AN13" s="102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2"/>
      <c r="AZ13" s="4"/>
      <c r="BA13" s="8"/>
      <c r="BB13" s="13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2"/>
      <c r="BN13" s="8"/>
      <c r="BO13" s="8"/>
      <c r="BP13" s="8"/>
      <c r="BQ13" s="8"/>
      <c r="BR13" s="2"/>
      <c r="BS13" s="4"/>
    </row>
    <row r="14" spans="1:71" s="10" customFormat="1" ht="12.75" x14ac:dyDescent="0.2">
      <c r="A14" s="1">
        <v>1</v>
      </c>
      <c r="B14" s="115" t="s">
        <v>38</v>
      </c>
      <c r="C14" s="115"/>
      <c r="D14" s="115"/>
      <c r="E14" s="115"/>
      <c r="F14" s="115"/>
      <c r="G14" s="115"/>
      <c r="H14" s="115"/>
      <c r="I14" s="115"/>
      <c r="J14" s="116" t="s">
        <v>39</v>
      </c>
      <c r="K14" s="115" t="s">
        <v>40</v>
      </c>
      <c r="L14" s="34" t="s">
        <v>41</v>
      </c>
      <c r="M14" s="35" t="s">
        <v>13</v>
      </c>
      <c r="N14" s="7"/>
      <c r="O14" s="7"/>
      <c r="P14" s="7"/>
      <c r="Q14" s="8"/>
      <c r="R14" s="8"/>
      <c r="S14" s="8"/>
      <c r="T14" s="8"/>
      <c r="U14" s="8"/>
      <c r="V14" s="8"/>
      <c r="W14" s="8"/>
      <c r="X14" s="8"/>
      <c r="Y14" s="9"/>
      <c r="Z14" s="9"/>
      <c r="AA14" s="9"/>
      <c r="AB14" s="9"/>
      <c r="AC14" s="9"/>
      <c r="AD14" s="9"/>
      <c r="AE14" s="11"/>
      <c r="AJ14" s="12"/>
      <c r="AK14" s="102"/>
      <c r="AL14" s="102"/>
      <c r="AM14" s="102"/>
      <c r="AN14" s="102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2"/>
      <c r="AZ14" s="4"/>
      <c r="BA14" s="8"/>
      <c r="BB14" s="13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2"/>
      <c r="BN14" s="8"/>
      <c r="BO14" s="8"/>
      <c r="BP14" s="8"/>
      <c r="BQ14" s="8"/>
      <c r="BR14" s="2"/>
      <c r="BS14" s="4"/>
    </row>
    <row r="15" spans="1:71" s="10" customFormat="1" ht="12.75" x14ac:dyDescent="0.2">
      <c r="A15" s="1">
        <v>1</v>
      </c>
      <c r="B15" s="115"/>
      <c r="C15" s="115"/>
      <c r="D15" s="115"/>
      <c r="E15" s="115"/>
      <c r="F15" s="115"/>
      <c r="G15" s="115"/>
      <c r="H15" s="115"/>
      <c r="I15" s="115"/>
      <c r="J15" s="117"/>
      <c r="K15" s="115"/>
      <c r="L15" s="36" t="s">
        <v>42</v>
      </c>
      <c r="M15" s="37" t="s">
        <v>42</v>
      </c>
      <c r="N15" s="7"/>
      <c r="O15" s="7"/>
      <c r="P15" s="7"/>
      <c r="Q15" s="8"/>
      <c r="R15" s="8">
        <f>(I8+5)*29/10000</f>
        <v>0.50749999999999995</v>
      </c>
      <c r="S15" s="8"/>
      <c r="T15" s="8"/>
      <c r="U15" s="8"/>
      <c r="V15" s="8"/>
      <c r="W15" s="8"/>
      <c r="X15" s="8"/>
      <c r="Y15" s="9"/>
      <c r="Z15" s="9"/>
      <c r="AA15" s="9"/>
      <c r="AB15" s="9"/>
      <c r="AC15" s="9"/>
      <c r="AD15" s="9"/>
      <c r="AE15" s="11"/>
      <c r="AJ15" s="12"/>
      <c r="AK15" s="102"/>
      <c r="AL15" s="102"/>
      <c r="AM15" s="102"/>
      <c r="AN15" s="102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2"/>
      <c r="AZ15" s="4"/>
      <c r="BA15" s="8"/>
      <c r="BB15" s="13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2"/>
      <c r="BN15" s="8"/>
      <c r="BO15" s="8"/>
      <c r="BP15" s="8"/>
      <c r="BQ15" s="8"/>
      <c r="BR15" s="2"/>
      <c r="BS15" s="4"/>
    </row>
    <row r="16" spans="1:71" s="10" customFormat="1" ht="12.75" x14ac:dyDescent="0.2">
      <c r="A16" s="1">
        <v>1</v>
      </c>
      <c r="B16" s="109" t="s">
        <v>43</v>
      </c>
      <c r="C16" s="109"/>
      <c r="D16" s="109"/>
      <c r="E16" s="109"/>
      <c r="F16" s="109"/>
      <c r="G16" s="109"/>
      <c r="H16" s="109"/>
      <c r="I16" s="109"/>
      <c r="J16" s="38" t="s">
        <v>44</v>
      </c>
      <c r="K16" s="2">
        <f>SUM(W8:W10)</f>
        <v>5.8804000000000007</v>
      </c>
      <c r="L16" s="107"/>
      <c r="M16" s="39">
        <f>K16*L16</f>
        <v>0</v>
      </c>
      <c r="N16" s="7"/>
      <c r="O16" s="7"/>
      <c r="P16" s="7"/>
      <c r="Q16" s="8"/>
      <c r="R16" s="8"/>
      <c r="S16" s="8"/>
      <c r="T16" s="8"/>
      <c r="U16" s="8"/>
      <c r="V16" s="8"/>
      <c r="W16" s="8"/>
      <c r="X16" s="8"/>
      <c r="Y16" s="9"/>
      <c r="Z16" s="9"/>
      <c r="AA16" s="9"/>
      <c r="AB16" s="9">
        <f>K16*L16</f>
        <v>0</v>
      </c>
      <c r="AC16" s="9"/>
      <c r="AD16" s="9"/>
      <c r="AE16" s="11"/>
      <c r="AJ16" s="12"/>
      <c r="AK16" s="38"/>
      <c r="AL16" s="102"/>
      <c r="AM16" s="102"/>
      <c r="AN16" s="102"/>
      <c r="AO16" s="1"/>
      <c r="AP16" s="8"/>
      <c r="AQ16" s="8"/>
      <c r="AR16" s="8"/>
      <c r="AS16" s="8"/>
      <c r="AT16" s="8"/>
      <c r="AU16" s="8"/>
      <c r="AV16" s="8"/>
      <c r="AW16" s="8"/>
      <c r="AX16" s="8"/>
      <c r="AY16" s="2"/>
      <c r="AZ16" s="4"/>
      <c r="BA16" s="8"/>
      <c r="BB16" s="13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2"/>
      <c r="BN16" s="8"/>
      <c r="BO16" s="8"/>
      <c r="BP16" s="8"/>
      <c r="BQ16" s="8"/>
      <c r="BR16" s="2"/>
      <c r="BS16" s="4"/>
    </row>
    <row r="17" spans="1:71" s="10" customFormat="1" ht="12.75" x14ac:dyDescent="0.2">
      <c r="A17" s="1">
        <v>1</v>
      </c>
      <c r="B17" s="109" t="s">
        <v>98</v>
      </c>
      <c r="C17" s="109"/>
      <c r="D17" s="109"/>
      <c r="E17" s="109"/>
      <c r="F17" s="109"/>
      <c r="G17" s="109"/>
      <c r="H17" s="109"/>
      <c r="I17" s="109"/>
      <c r="J17" s="38" t="s">
        <v>45</v>
      </c>
      <c r="K17" s="2">
        <v>4.7300000000000004</v>
      </c>
      <c r="L17" s="107"/>
      <c r="M17" s="39">
        <f>K17*L17</f>
        <v>0</v>
      </c>
      <c r="N17" s="7"/>
      <c r="O17" s="7"/>
      <c r="P17" s="7"/>
      <c r="Q17" s="8"/>
      <c r="R17" s="103">
        <f>I8+I9+I10+15</f>
        <v>473</v>
      </c>
      <c r="S17" s="8"/>
      <c r="T17" s="8"/>
      <c r="U17" s="8"/>
      <c r="V17" s="8"/>
      <c r="W17" s="8"/>
      <c r="X17" s="8"/>
      <c r="Y17" s="9"/>
      <c r="Z17" s="9"/>
      <c r="AA17" s="9"/>
      <c r="AB17" s="9"/>
      <c r="AC17" s="9">
        <f>K17*L17</f>
        <v>0</v>
      </c>
      <c r="AD17" s="9"/>
      <c r="AE17" s="11"/>
      <c r="AJ17" s="12"/>
      <c r="AK17" s="102"/>
      <c r="AL17" s="102"/>
      <c r="AM17" s="102"/>
      <c r="AN17" s="102"/>
      <c r="AO17" s="8"/>
      <c r="AP17" s="1"/>
      <c r="AQ17" s="8"/>
      <c r="AR17" s="8"/>
      <c r="AS17" s="8"/>
      <c r="AT17" s="8"/>
      <c r="AU17" s="8"/>
      <c r="AV17" s="8"/>
      <c r="AW17" s="8"/>
      <c r="AX17" s="8"/>
      <c r="AY17" s="2"/>
      <c r="AZ17" s="4"/>
      <c r="BA17" s="8"/>
      <c r="BB17" s="13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2"/>
      <c r="BN17" s="8"/>
      <c r="BO17" s="8"/>
      <c r="BP17" s="8"/>
      <c r="BQ17" s="8"/>
      <c r="BR17" s="2"/>
      <c r="BS17" s="4"/>
    </row>
    <row r="18" spans="1:71" s="10" customFormat="1" ht="12.75" x14ac:dyDescent="0.2">
      <c r="A18" s="1">
        <v>1</v>
      </c>
      <c r="B18" s="109" t="s">
        <v>107</v>
      </c>
      <c r="C18" s="109"/>
      <c r="D18" s="109"/>
      <c r="E18" s="109"/>
      <c r="F18" s="109"/>
      <c r="G18" s="109"/>
      <c r="H18" s="109"/>
      <c r="I18" s="109"/>
      <c r="J18" s="38" t="s">
        <v>45</v>
      </c>
      <c r="K18" s="2">
        <f>SUM(O8:O10)</f>
        <v>16.8</v>
      </c>
      <c r="L18" s="107"/>
      <c r="M18" s="39">
        <f>K18*L18</f>
        <v>0</v>
      </c>
      <c r="N18" s="7"/>
      <c r="O18" s="7"/>
      <c r="P18" s="7"/>
      <c r="Q18" s="8"/>
      <c r="R18" s="8"/>
      <c r="S18" s="8"/>
      <c r="T18" s="8"/>
      <c r="U18" s="8"/>
      <c r="V18" s="8"/>
      <c r="W18" s="8"/>
      <c r="X18" s="8"/>
      <c r="Y18" s="9"/>
      <c r="Z18" s="9"/>
      <c r="AA18" s="9">
        <f>K18*L18</f>
        <v>0</v>
      </c>
      <c r="AB18" s="9"/>
      <c r="AC18" s="9"/>
      <c r="AD18" s="9"/>
      <c r="AE18" s="11"/>
      <c r="AJ18" s="12"/>
      <c r="AK18" s="102"/>
      <c r="AL18" s="102"/>
      <c r="AM18" s="102"/>
      <c r="AN18" s="102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2"/>
      <c r="AZ18" s="4"/>
      <c r="BA18" s="8"/>
      <c r="BB18" s="13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2"/>
      <c r="BN18" s="8"/>
      <c r="BO18" s="8"/>
      <c r="BP18" s="8"/>
      <c r="BQ18" s="8"/>
      <c r="BR18" s="2"/>
      <c r="BS18" s="4"/>
    </row>
    <row r="19" spans="1:71" s="10" customFormat="1" ht="12.75" x14ac:dyDescent="0.2">
      <c r="A19" s="1">
        <v>1</v>
      </c>
      <c r="B19" s="109" t="s">
        <v>46</v>
      </c>
      <c r="C19" s="109"/>
      <c r="D19" s="109"/>
      <c r="E19" s="109"/>
      <c r="F19" s="109"/>
      <c r="G19" s="109"/>
      <c r="H19" s="109"/>
      <c r="I19" s="109"/>
      <c r="J19" s="38" t="s">
        <v>45</v>
      </c>
      <c r="K19" s="2">
        <f>SUM(O8:O10)</f>
        <v>16.8</v>
      </c>
      <c r="L19" s="107"/>
      <c r="M19" s="39">
        <f>K19*L19</f>
        <v>0</v>
      </c>
      <c r="N19" s="7"/>
      <c r="O19" s="7"/>
      <c r="P19" s="7"/>
      <c r="Q19" s="8"/>
      <c r="R19" s="8"/>
      <c r="S19" s="8"/>
      <c r="T19" s="8"/>
      <c r="U19" s="8"/>
      <c r="V19" s="8"/>
      <c r="W19" s="8"/>
      <c r="X19" s="8"/>
      <c r="Y19" s="9"/>
      <c r="Z19" s="9">
        <f>K19*L19</f>
        <v>0</v>
      </c>
      <c r="AA19" s="9"/>
      <c r="AB19" s="9"/>
      <c r="AC19" s="9"/>
      <c r="AD19" s="9"/>
      <c r="AE19" s="11"/>
      <c r="AJ19" s="12"/>
      <c r="AK19" s="102"/>
      <c r="AL19" s="102"/>
      <c r="AM19" s="102"/>
      <c r="AN19" s="102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2"/>
      <c r="AZ19" s="4"/>
      <c r="BA19" s="8"/>
      <c r="BB19" s="13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2"/>
      <c r="BN19" s="8"/>
      <c r="BO19" s="8"/>
      <c r="BP19" s="8"/>
      <c r="BQ19" s="8"/>
      <c r="BR19" s="2"/>
      <c r="BS19" s="4"/>
    </row>
    <row r="20" spans="1:71" s="10" customFormat="1" ht="12.75" x14ac:dyDescent="0.2">
      <c r="A20" s="1">
        <v>1</v>
      </c>
      <c r="B20" s="2"/>
      <c r="C20" s="3"/>
      <c r="D20" s="2"/>
      <c r="E20" s="4"/>
      <c r="F20" s="4"/>
      <c r="G20" s="4"/>
      <c r="H20" s="4"/>
      <c r="I20" s="4"/>
      <c r="J20" s="4"/>
      <c r="K20" s="2"/>
      <c r="L20" s="5"/>
      <c r="M20" s="6"/>
      <c r="N20" s="7"/>
      <c r="O20" s="7"/>
      <c r="P20" s="7"/>
      <c r="Q20" s="8"/>
      <c r="R20" s="8"/>
      <c r="S20" s="8"/>
      <c r="T20" s="8"/>
      <c r="U20" s="8"/>
      <c r="V20" s="8"/>
      <c r="W20" s="8"/>
      <c r="X20" s="8"/>
      <c r="Y20" s="9"/>
      <c r="Z20" s="9"/>
      <c r="AA20" s="9"/>
      <c r="AB20" s="9"/>
      <c r="AC20" s="9"/>
      <c r="AD20" s="9"/>
      <c r="AE20" s="11"/>
      <c r="AJ20" s="12"/>
      <c r="AK20" s="102"/>
      <c r="AL20" s="102"/>
      <c r="AM20" s="102"/>
      <c r="AN20" s="102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2"/>
      <c r="AZ20" s="4"/>
      <c r="BA20" s="8"/>
      <c r="BB20" s="13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2"/>
      <c r="BN20" s="8"/>
      <c r="BO20" s="8"/>
      <c r="BP20" s="8"/>
      <c r="BQ20" s="8"/>
      <c r="BR20" s="2"/>
      <c r="BS20" s="4"/>
    </row>
    <row r="21" spans="1:71" s="10" customFormat="1" ht="12.75" x14ac:dyDescent="0.2">
      <c r="A21" s="1">
        <v>1</v>
      </c>
      <c r="B21" s="2"/>
      <c r="C21" s="3"/>
      <c r="D21" s="2"/>
      <c r="E21" s="4"/>
      <c r="F21" s="4"/>
      <c r="G21" s="4"/>
      <c r="H21" s="4"/>
      <c r="I21" s="4"/>
      <c r="J21" s="4"/>
      <c r="K21" s="2"/>
      <c r="L21" s="5"/>
      <c r="M21" s="6"/>
      <c r="N21" s="7"/>
      <c r="O21" s="7"/>
      <c r="P21" s="7"/>
      <c r="Q21" s="8"/>
      <c r="R21" s="8"/>
      <c r="S21" s="8"/>
      <c r="T21" s="8"/>
      <c r="U21" s="8"/>
      <c r="V21" s="8"/>
      <c r="W21" s="8"/>
      <c r="X21" s="8"/>
      <c r="Y21" s="9"/>
      <c r="Z21" s="9"/>
      <c r="AA21" s="9"/>
      <c r="AB21" s="9"/>
      <c r="AC21" s="9"/>
      <c r="AD21" s="9"/>
      <c r="AE21" s="11"/>
      <c r="AJ21" s="12"/>
      <c r="AK21" s="102"/>
      <c r="AL21" s="102"/>
      <c r="AM21" s="102"/>
      <c r="AN21" s="102"/>
      <c r="AP21" s="8"/>
      <c r="AQ21" s="8"/>
      <c r="AR21" s="8"/>
      <c r="AS21" s="8"/>
      <c r="AT21" s="8"/>
      <c r="AU21" s="8"/>
      <c r="AV21" s="8"/>
      <c r="AW21" s="8"/>
      <c r="AX21" s="8"/>
      <c r="AY21" s="2"/>
      <c r="AZ21" s="4"/>
      <c r="BA21" s="8"/>
      <c r="BB21" s="13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2"/>
      <c r="BN21" s="8"/>
      <c r="BO21" s="8"/>
      <c r="BP21" s="8"/>
      <c r="BQ21" s="8"/>
      <c r="BR21" s="2"/>
      <c r="BS21" s="4"/>
    </row>
    <row r="22" spans="1:71" s="10" customFormat="1" ht="12.75" x14ac:dyDescent="0.2">
      <c r="A22" s="1">
        <v>1</v>
      </c>
      <c r="B22" s="2"/>
      <c r="C22" s="3"/>
      <c r="D22" s="2"/>
      <c r="E22" s="4"/>
      <c r="F22" s="4"/>
      <c r="G22" s="4"/>
      <c r="H22" s="4"/>
      <c r="I22" s="4"/>
      <c r="J22" s="4"/>
      <c r="K22" s="2"/>
      <c r="L22" s="40" t="s">
        <v>47</v>
      </c>
      <c r="M22" s="41">
        <f>SUM(M8:M21)</f>
        <v>0</v>
      </c>
      <c r="N22" s="7"/>
      <c r="O22" s="7"/>
      <c r="P22" s="7"/>
      <c r="Q22" s="8"/>
      <c r="R22" s="8"/>
      <c r="S22" s="8"/>
      <c r="T22" s="8"/>
      <c r="U22" s="8"/>
      <c r="V22" s="8"/>
      <c r="W22" s="8"/>
      <c r="X22" s="42">
        <f>SUM(M8:M21)</f>
        <v>0</v>
      </c>
      <c r="Y22" s="9"/>
      <c r="Z22" s="9"/>
      <c r="AA22" s="9"/>
      <c r="AB22" s="9"/>
      <c r="AC22" s="9"/>
      <c r="AD22" s="9"/>
      <c r="AE22" s="11"/>
      <c r="AJ22" s="12"/>
      <c r="AK22" s="102"/>
      <c r="AL22" s="102"/>
      <c r="AM22" s="102"/>
      <c r="AN22" s="102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2"/>
      <c r="AZ22" s="4"/>
      <c r="BA22" s="8"/>
      <c r="BB22" s="13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2"/>
      <c r="BN22" s="8"/>
      <c r="BO22" s="8"/>
      <c r="BP22" s="8"/>
      <c r="BQ22" s="8"/>
      <c r="BR22" s="2"/>
      <c r="BS22" s="4"/>
    </row>
    <row r="23" spans="1:71" s="10" customFormat="1" ht="12.75" x14ac:dyDescent="0.2">
      <c r="A23" s="1">
        <v>1</v>
      </c>
      <c r="B23" s="2"/>
      <c r="C23" s="3"/>
      <c r="D23" s="2"/>
      <c r="E23" s="4"/>
      <c r="F23" s="4"/>
      <c r="G23" s="4"/>
      <c r="H23" s="4"/>
      <c r="I23" s="4"/>
      <c r="J23" s="4"/>
      <c r="K23" s="2"/>
      <c r="L23" s="5"/>
      <c r="M23" s="6"/>
      <c r="N23" s="7"/>
      <c r="O23" s="7"/>
      <c r="P23" s="7"/>
      <c r="Q23" s="8"/>
      <c r="R23" s="8"/>
      <c r="S23" s="8"/>
      <c r="T23" s="8"/>
      <c r="U23" s="8"/>
      <c r="V23" s="8"/>
      <c r="W23" s="8"/>
      <c r="X23" s="8"/>
      <c r="Y23" s="9"/>
      <c r="Z23" s="9"/>
      <c r="AA23" s="9"/>
      <c r="AB23" s="9"/>
      <c r="AC23" s="9"/>
      <c r="AD23" s="9"/>
      <c r="AE23" s="11"/>
      <c r="AJ23" s="12"/>
      <c r="AK23" s="102"/>
      <c r="AL23" s="102"/>
      <c r="AM23" s="102"/>
      <c r="AN23" s="102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2"/>
      <c r="AZ23" s="4"/>
      <c r="BA23" s="8"/>
      <c r="BB23" s="13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2"/>
      <c r="BN23" s="8"/>
      <c r="BO23" s="8"/>
      <c r="BP23" s="8"/>
      <c r="BQ23" s="8"/>
      <c r="BR23" s="2"/>
      <c r="BS23" s="4"/>
    </row>
    <row r="24" spans="1:71" s="10" customFormat="1" ht="12.75" x14ac:dyDescent="0.2">
      <c r="A24" s="1">
        <v>1</v>
      </c>
      <c r="B24" s="2"/>
      <c r="C24" s="3"/>
      <c r="D24" s="2"/>
      <c r="E24" s="4"/>
      <c r="F24" s="4"/>
      <c r="G24" s="4"/>
      <c r="H24" s="4"/>
      <c r="I24" s="4"/>
      <c r="J24" s="4"/>
      <c r="K24" s="2"/>
      <c r="L24" s="5"/>
      <c r="M24" s="6"/>
      <c r="N24" s="7"/>
      <c r="O24" s="7"/>
      <c r="P24" s="7"/>
      <c r="Q24" s="8"/>
      <c r="R24" s="8"/>
      <c r="S24" s="8"/>
      <c r="T24" s="8"/>
      <c r="U24" s="8"/>
      <c r="V24" s="8"/>
      <c r="W24" s="8"/>
      <c r="X24" s="8"/>
      <c r="Y24" s="9"/>
      <c r="Z24" s="9"/>
      <c r="AA24" s="9"/>
      <c r="AB24" s="9"/>
      <c r="AC24" s="9"/>
      <c r="AD24" s="9"/>
      <c r="AE24" s="11"/>
      <c r="AJ24" s="12"/>
      <c r="AK24" s="102"/>
      <c r="AL24" s="102"/>
      <c r="AM24" s="102"/>
      <c r="AN24" s="102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2"/>
      <c r="AZ24" s="4"/>
      <c r="BA24" s="8"/>
      <c r="BB24" s="13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2"/>
      <c r="BN24" s="8"/>
      <c r="BO24" s="8"/>
      <c r="BP24" s="8"/>
      <c r="BQ24" s="8"/>
      <c r="BR24" s="2"/>
      <c r="BS24" s="4"/>
    </row>
    <row r="25" spans="1:71" s="10" customFormat="1" ht="12.75" x14ac:dyDescent="0.2">
      <c r="A25" s="1">
        <v>1</v>
      </c>
      <c r="B25" s="2"/>
      <c r="C25" s="3"/>
      <c r="D25" s="2"/>
      <c r="E25" s="4"/>
      <c r="F25" s="4"/>
      <c r="G25" s="4"/>
      <c r="H25" s="4"/>
      <c r="I25" s="4"/>
      <c r="J25" s="4"/>
      <c r="K25" s="2"/>
      <c r="L25" s="5"/>
      <c r="M25" s="6"/>
      <c r="N25" s="7"/>
      <c r="O25" s="7"/>
      <c r="P25" s="7"/>
      <c r="Q25" s="8"/>
      <c r="R25" s="8"/>
      <c r="S25" s="8"/>
      <c r="T25" s="8"/>
      <c r="U25" s="8"/>
      <c r="V25" s="8"/>
      <c r="W25" s="8"/>
      <c r="X25" s="8"/>
      <c r="Y25" s="9"/>
      <c r="Z25" s="9"/>
      <c r="AA25" s="9"/>
      <c r="AB25" s="9"/>
      <c r="AC25" s="9"/>
      <c r="AD25" s="9"/>
      <c r="AE25" s="11"/>
      <c r="AJ25" s="12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2"/>
      <c r="AZ25" s="4"/>
      <c r="BA25" s="8"/>
      <c r="BB25" s="13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2"/>
      <c r="BN25" s="8"/>
      <c r="BO25" s="8"/>
      <c r="BP25" s="8"/>
      <c r="BQ25" s="8"/>
      <c r="BR25" s="2"/>
      <c r="BS25" s="4"/>
    </row>
    <row r="26" spans="1:71" s="10" customFormat="1" ht="12.75" x14ac:dyDescent="0.2">
      <c r="A26" s="1">
        <v>1</v>
      </c>
      <c r="B26" s="14" t="s">
        <v>0</v>
      </c>
      <c r="C26" s="15"/>
      <c r="D26" s="16" t="s">
        <v>2</v>
      </c>
      <c r="E26" s="17"/>
      <c r="F26" s="17"/>
      <c r="G26" s="17"/>
      <c r="H26" s="17"/>
      <c r="I26" s="17"/>
      <c r="J26" s="17"/>
      <c r="K26" s="17"/>
      <c r="L26" s="17"/>
      <c r="M26" s="18"/>
      <c r="N26" s="7"/>
      <c r="O26" s="7"/>
      <c r="P26" s="7"/>
      <c r="Q26" s="8"/>
      <c r="R26" s="8"/>
      <c r="S26" s="8"/>
      <c r="T26" s="8"/>
      <c r="U26" s="8"/>
      <c r="V26" s="8"/>
      <c r="W26" s="8"/>
      <c r="X26" s="8"/>
      <c r="Y26" s="9"/>
      <c r="Z26" s="9"/>
      <c r="AA26" s="9"/>
      <c r="AB26" s="9"/>
      <c r="AC26" s="9"/>
      <c r="AD26" s="9"/>
      <c r="AE26" s="11"/>
      <c r="AJ26" s="12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2"/>
      <c r="AZ26" s="4"/>
      <c r="BA26" s="8"/>
      <c r="BB26" s="13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2"/>
      <c r="BN26" s="8"/>
      <c r="BO26" s="8"/>
      <c r="BP26" s="8"/>
      <c r="BQ26" s="8"/>
      <c r="BR26" s="2"/>
      <c r="BS26" s="4"/>
    </row>
    <row r="27" spans="1:71" s="10" customFormat="1" ht="12.75" x14ac:dyDescent="0.2">
      <c r="A27" s="1">
        <v>1</v>
      </c>
      <c r="B27" s="2"/>
      <c r="C27" s="3"/>
      <c r="D27" s="2"/>
      <c r="E27" s="4"/>
      <c r="F27" s="4"/>
      <c r="G27" s="4"/>
      <c r="H27" s="4"/>
      <c r="I27" s="4"/>
      <c r="J27" s="4"/>
      <c r="K27" s="2"/>
      <c r="L27" s="5"/>
      <c r="M27" s="6"/>
      <c r="N27" s="7"/>
      <c r="O27" s="7"/>
      <c r="P27" s="7"/>
      <c r="Q27" s="8"/>
      <c r="R27" s="8"/>
      <c r="S27" s="8"/>
      <c r="T27" s="8"/>
      <c r="U27" s="8"/>
      <c r="V27" s="8"/>
      <c r="W27" s="8"/>
      <c r="X27" s="8"/>
      <c r="Y27" s="9"/>
      <c r="Z27" s="9"/>
      <c r="AA27" s="9"/>
      <c r="AB27" s="9"/>
      <c r="AC27" s="9"/>
      <c r="AD27" s="9"/>
      <c r="AE27" s="11"/>
      <c r="AJ27" s="12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2"/>
      <c r="AZ27" s="4"/>
      <c r="BA27" s="8"/>
      <c r="BB27" s="13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2"/>
      <c r="BN27" s="8"/>
      <c r="BO27" s="8"/>
      <c r="BP27" s="8"/>
      <c r="BQ27" s="8"/>
      <c r="BR27" s="2"/>
      <c r="BS27" s="4"/>
    </row>
    <row r="28" spans="1:71" s="10" customFormat="1" ht="12.75" x14ac:dyDescent="0.2">
      <c r="A28" s="1">
        <v>1</v>
      </c>
      <c r="B28" s="19" t="s">
        <v>3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7"/>
      <c r="O28" s="7"/>
      <c r="P28" s="7"/>
      <c r="Q28" s="8"/>
      <c r="R28" s="8"/>
      <c r="S28" s="8"/>
      <c r="T28" s="8"/>
      <c r="U28" s="8"/>
      <c r="V28" s="8"/>
      <c r="W28" s="8"/>
      <c r="X28" s="8"/>
      <c r="Y28" s="9"/>
      <c r="Z28" s="9"/>
      <c r="AA28" s="9"/>
      <c r="AB28" s="9"/>
      <c r="AC28" s="9"/>
      <c r="AD28" s="9"/>
      <c r="AE28" s="11"/>
      <c r="AJ28" s="12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2"/>
      <c r="AZ28" s="4"/>
      <c r="BA28" s="8"/>
      <c r="BB28" s="13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2"/>
      <c r="BN28" s="8"/>
      <c r="BO28" s="8"/>
      <c r="BP28" s="8"/>
      <c r="BQ28" s="8"/>
      <c r="BR28" s="2"/>
      <c r="BS28" s="4"/>
    </row>
    <row r="29" spans="1:71" s="10" customFormat="1" ht="12.75" x14ac:dyDescent="0.2">
      <c r="A29" s="1">
        <v>1</v>
      </c>
      <c r="B29" s="100" t="s">
        <v>106</v>
      </c>
      <c r="C29" s="100"/>
      <c r="D29" s="100"/>
      <c r="E29" s="100"/>
      <c r="F29" s="100"/>
      <c r="G29" s="100"/>
      <c r="H29" s="19"/>
      <c r="I29" s="19"/>
      <c r="J29" s="19"/>
      <c r="K29" s="19"/>
      <c r="L29" s="19"/>
      <c r="M29" s="20"/>
      <c r="N29" s="7"/>
      <c r="O29" s="7"/>
      <c r="P29" s="7"/>
      <c r="Q29" s="8"/>
      <c r="R29" s="8"/>
      <c r="S29" s="8"/>
      <c r="T29" s="8"/>
      <c r="U29" s="8"/>
      <c r="V29" s="8"/>
      <c r="W29" s="8"/>
      <c r="X29" s="8"/>
      <c r="Y29" s="9"/>
      <c r="Z29" s="9"/>
      <c r="AA29" s="9"/>
      <c r="AB29" s="9"/>
      <c r="AC29" s="9"/>
      <c r="AD29" s="9"/>
      <c r="AE29" s="11"/>
      <c r="AJ29" s="12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2"/>
      <c r="AZ29" s="4"/>
      <c r="BA29" s="8"/>
      <c r="BB29" s="13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2"/>
      <c r="BN29" s="8"/>
      <c r="BO29" s="8"/>
      <c r="BP29" s="8"/>
      <c r="BQ29" s="8"/>
      <c r="BR29" s="2"/>
      <c r="BS29" s="4"/>
    </row>
    <row r="30" spans="1:71" s="10" customFormat="1" ht="12.75" x14ac:dyDescent="0.2">
      <c r="A30" s="1">
        <v>1</v>
      </c>
      <c r="B30" s="2"/>
      <c r="C30" s="3"/>
      <c r="D30" s="2"/>
      <c r="E30" s="4"/>
      <c r="F30" s="4"/>
      <c r="G30" s="4"/>
      <c r="H30" s="4"/>
      <c r="I30" s="4"/>
      <c r="J30" s="4"/>
      <c r="K30" s="2"/>
      <c r="L30" s="5"/>
      <c r="M30" s="6"/>
      <c r="N30" s="7"/>
      <c r="O30" s="7"/>
      <c r="P30" s="7"/>
      <c r="Q30" s="8"/>
      <c r="R30" s="8"/>
      <c r="S30" s="8"/>
      <c r="T30" s="8"/>
      <c r="U30" s="8"/>
      <c r="V30" s="8"/>
      <c r="W30" s="8"/>
      <c r="X30" s="8"/>
      <c r="Y30" s="9"/>
      <c r="Z30" s="9"/>
      <c r="AA30" s="9"/>
      <c r="AB30" s="9"/>
      <c r="AC30" s="9"/>
      <c r="AD30" s="9"/>
      <c r="AE30" s="11"/>
      <c r="AJ30" s="12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2"/>
      <c r="AZ30" s="4"/>
      <c r="BA30" s="8"/>
      <c r="BB30" s="13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2"/>
      <c r="BN30" s="8"/>
      <c r="BO30" s="8"/>
      <c r="BP30" s="8"/>
      <c r="BQ30" s="8"/>
      <c r="BR30" s="2"/>
      <c r="BS30" s="4"/>
    </row>
    <row r="31" spans="1:71" s="10" customFormat="1" ht="12.75" x14ac:dyDescent="0.2">
      <c r="A31" s="1">
        <v>1</v>
      </c>
      <c r="B31" s="119" t="s">
        <v>8</v>
      </c>
      <c r="C31" s="119" t="s">
        <v>9</v>
      </c>
      <c r="D31" s="119"/>
      <c r="E31" s="119"/>
      <c r="F31" s="119"/>
      <c r="G31" s="119"/>
      <c r="H31" s="111" t="s">
        <v>10</v>
      </c>
      <c r="I31" s="111" t="s">
        <v>11</v>
      </c>
      <c r="J31" s="111"/>
      <c r="K31" s="111"/>
      <c r="L31" s="110" t="s">
        <v>12</v>
      </c>
      <c r="M31" s="112" t="s">
        <v>13</v>
      </c>
      <c r="N31" s="113" t="s">
        <v>14</v>
      </c>
      <c r="O31" s="113"/>
      <c r="P31" s="113"/>
      <c r="Q31"/>
      <c r="R31"/>
      <c r="S31"/>
      <c r="T31"/>
      <c r="U31" s="21"/>
      <c r="V31" s="21"/>
      <c r="W31"/>
      <c r="X31" s="8"/>
      <c r="Y31" s="9"/>
      <c r="Z31" s="9"/>
      <c r="AA31" s="9"/>
      <c r="AB31" s="9"/>
      <c r="AC31" s="9"/>
      <c r="AD31" s="9"/>
      <c r="AE31" s="11"/>
      <c r="AJ31" s="12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2"/>
      <c r="AZ31" s="4"/>
      <c r="BA31" s="8"/>
      <c r="BB31" s="13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2"/>
      <c r="BN31" s="8"/>
      <c r="BO31" s="8"/>
      <c r="BP31" s="8"/>
      <c r="BQ31" s="8"/>
      <c r="BR31" s="2"/>
      <c r="BS31" s="4"/>
    </row>
    <row r="32" spans="1:71" s="10" customFormat="1" ht="15.75" x14ac:dyDescent="0.3">
      <c r="A32" s="1">
        <v>1</v>
      </c>
      <c r="B32" s="119"/>
      <c r="C32" s="119"/>
      <c r="D32" s="119"/>
      <c r="E32" s="119"/>
      <c r="F32" s="119"/>
      <c r="G32" s="119"/>
      <c r="H32" s="111"/>
      <c r="I32" s="22" t="s">
        <v>16</v>
      </c>
      <c r="J32" s="22" t="s">
        <v>17</v>
      </c>
      <c r="K32" s="22" t="s">
        <v>18</v>
      </c>
      <c r="L32" s="111"/>
      <c r="M32" s="112"/>
      <c r="N32" s="23" t="s">
        <v>19</v>
      </c>
      <c r="O32" s="24" t="s">
        <v>20</v>
      </c>
      <c r="P32" s="24" t="s">
        <v>21</v>
      </c>
      <c r="Q32" s="25"/>
      <c r="R32" s="26" t="s">
        <v>22</v>
      </c>
      <c r="S32" s="26" t="s">
        <v>23</v>
      </c>
      <c r="T32" s="26" t="s">
        <v>24</v>
      </c>
      <c r="U32" s="26" t="s">
        <v>25</v>
      </c>
      <c r="V32" s="27" t="s">
        <v>26</v>
      </c>
      <c r="W32" s="24" t="s">
        <v>27</v>
      </c>
      <c r="X32" s="8"/>
      <c r="Y32" s="9"/>
      <c r="Z32" s="9"/>
      <c r="AA32" s="9"/>
      <c r="AB32" s="9"/>
      <c r="AC32" s="9"/>
      <c r="AD32" s="9"/>
      <c r="AE32" s="11"/>
      <c r="AJ32" s="12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2"/>
      <c r="AZ32" s="4"/>
      <c r="BA32" s="8"/>
      <c r="BB32" s="13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2"/>
      <c r="BN32" s="8"/>
      <c r="BO32" s="8"/>
      <c r="BP32" s="8"/>
      <c r="BQ32" s="8"/>
      <c r="BR32" s="2"/>
      <c r="BS32" s="4"/>
    </row>
    <row r="33" spans="1:71" s="10" customFormat="1" ht="22.5" customHeight="1" x14ac:dyDescent="0.2">
      <c r="A33" s="1">
        <v>1</v>
      </c>
      <c r="B33" s="28" t="s">
        <v>34</v>
      </c>
      <c r="C33" s="114" t="s">
        <v>48</v>
      </c>
      <c r="D33" s="114"/>
      <c r="E33" s="114"/>
      <c r="F33" s="114"/>
      <c r="G33" s="114"/>
      <c r="H33" s="29" t="s">
        <v>36</v>
      </c>
      <c r="I33" s="30">
        <v>135</v>
      </c>
      <c r="J33" s="30">
        <v>135</v>
      </c>
      <c r="K33" s="28" t="s">
        <v>31</v>
      </c>
      <c r="L33" s="29" t="s">
        <v>32</v>
      </c>
      <c r="M33" s="106"/>
      <c r="N33" s="7">
        <v>1.8225</v>
      </c>
      <c r="O33" s="7">
        <v>5.4</v>
      </c>
      <c r="P33" s="7">
        <v>0</v>
      </c>
      <c r="Q33" s="8">
        <v>1</v>
      </c>
      <c r="R33" s="8">
        <v>0.252</v>
      </c>
      <c r="S33" s="8" t="s">
        <v>27</v>
      </c>
      <c r="T33" s="8">
        <v>0</v>
      </c>
      <c r="U33" s="8">
        <v>1.35</v>
      </c>
      <c r="V33" s="8">
        <v>0</v>
      </c>
      <c r="W33" s="8">
        <v>1.8225</v>
      </c>
      <c r="X33" s="8"/>
      <c r="Y33" s="9"/>
      <c r="Z33" s="9"/>
      <c r="AA33" s="9"/>
      <c r="AB33" s="9"/>
      <c r="AC33" s="9"/>
      <c r="AD33" s="9"/>
      <c r="AE33" s="11"/>
      <c r="AJ33" s="12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2"/>
      <c r="AZ33" s="4"/>
      <c r="BA33" s="8"/>
      <c r="BB33" s="13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2"/>
      <c r="BN33" s="8"/>
      <c r="BO33" s="8"/>
      <c r="BP33" s="8"/>
      <c r="BQ33" s="8"/>
      <c r="BR33" s="2"/>
      <c r="BS33" s="4"/>
    </row>
    <row r="34" spans="1:71" s="10" customFormat="1" ht="22.5" customHeight="1" x14ac:dyDescent="0.2">
      <c r="A34" s="1">
        <v>1</v>
      </c>
      <c r="B34" s="28" t="s">
        <v>49</v>
      </c>
      <c r="C34" s="114" t="s">
        <v>48</v>
      </c>
      <c r="D34" s="114"/>
      <c r="E34" s="114"/>
      <c r="F34" s="114"/>
      <c r="G34" s="114"/>
      <c r="H34" s="29" t="s">
        <v>36</v>
      </c>
      <c r="I34" s="30">
        <v>100</v>
      </c>
      <c r="J34" s="30">
        <v>135</v>
      </c>
      <c r="K34" s="28" t="s">
        <v>31</v>
      </c>
      <c r="L34" s="29" t="s">
        <v>32</v>
      </c>
      <c r="M34" s="106"/>
      <c r="N34" s="7">
        <v>1.35</v>
      </c>
      <c r="O34" s="7">
        <v>4.7</v>
      </c>
      <c r="P34" s="7">
        <v>0</v>
      </c>
      <c r="Q34" s="8">
        <v>1</v>
      </c>
      <c r="R34" s="8">
        <v>0.189</v>
      </c>
      <c r="S34" s="8">
        <v>20</v>
      </c>
      <c r="T34" s="8">
        <v>0</v>
      </c>
      <c r="U34" s="8">
        <v>1.35</v>
      </c>
      <c r="V34" s="8">
        <v>0</v>
      </c>
      <c r="W34" s="8">
        <f>N34</f>
        <v>1.35</v>
      </c>
      <c r="X34" s="8"/>
      <c r="Y34" s="9"/>
      <c r="Z34" s="9"/>
      <c r="AA34" s="9"/>
      <c r="AB34" s="9"/>
      <c r="AC34" s="9"/>
      <c r="AD34" s="9"/>
      <c r="AE34" s="11"/>
      <c r="AJ34" s="12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2"/>
      <c r="AZ34" s="4"/>
      <c r="BA34" s="8"/>
      <c r="BB34" s="13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2"/>
      <c r="BN34" s="8"/>
      <c r="BO34" s="8"/>
      <c r="BP34" s="8"/>
      <c r="BQ34" s="8"/>
      <c r="BR34" s="2"/>
      <c r="BS34" s="4"/>
    </row>
    <row r="35" spans="1:71" s="10" customFormat="1" ht="22.5" customHeight="1" x14ac:dyDescent="0.2">
      <c r="A35" s="1">
        <v>1</v>
      </c>
      <c r="B35" s="28" t="s">
        <v>50</v>
      </c>
      <c r="C35" s="114" t="s">
        <v>48</v>
      </c>
      <c r="D35" s="114"/>
      <c r="E35" s="114"/>
      <c r="F35" s="114"/>
      <c r="G35" s="114"/>
      <c r="H35" s="29" t="s">
        <v>36</v>
      </c>
      <c r="I35" s="30">
        <v>135</v>
      </c>
      <c r="J35" s="30">
        <v>140</v>
      </c>
      <c r="K35" s="28" t="s">
        <v>31</v>
      </c>
      <c r="L35" s="29" t="s">
        <v>32</v>
      </c>
      <c r="M35" s="106"/>
      <c r="N35" s="7">
        <v>1.89</v>
      </c>
      <c r="O35" s="7">
        <v>5.5</v>
      </c>
      <c r="P35" s="7">
        <v>0</v>
      </c>
      <c r="Q35" s="8">
        <v>1</v>
      </c>
      <c r="R35" s="8">
        <v>0.252</v>
      </c>
      <c r="S35" s="8">
        <v>20</v>
      </c>
      <c r="T35" s="8">
        <v>0</v>
      </c>
      <c r="U35" s="8">
        <v>1.89</v>
      </c>
      <c r="V35" s="8">
        <v>0</v>
      </c>
      <c r="W35" s="8">
        <f>N35</f>
        <v>1.89</v>
      </c>
      <c r="X35" s="8"/>
      <c r="Y35" s="9"/>
      <c r="Z35" s="9"/>
      <c r="AA35" s="9"/>
      <c r="AB35" s="9"/>
      <c r="AC35" s="9"/>
      <c r="AD35" s="9"/>
      <c r="AE35" s="11"/>
      <c r="AJ35" s="12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2"/>
      <c r="AZ35" s="4"/>
      <c r="BA35" s="8"/>
      <c r="BB35" s="13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2"/>
      <c r="BN35" s="8"/>
      <c r="BO35" s="8"/>
      <c r="BP35" s="8"/>
      <c r="BQ35" s="8"/>
      <c r="BR35" s="2"/>
      <c r="BS35" s="4"/>
    </row>
    <row r="36" spans="1:71" s="10" customFormat="1" ht="22.5" customHeight="1" x14ac:dyDescent="0.2">
      <c r="A36" s="1">
        <v>1</v>
      </c>
      <c r="B36" s="28" t="s">
        <v>51</v>
      </c>
      <c r="C36" s="114" t="s">
        <v>48</v>
      </c>
      <c r="D36" s="114"/>
      <c r="E36" s="114"/>
      <c r="F36" s="114"/>
      <c r="G36" s="114"/>
      <c r="H36" s="29" t="s">
        <v>52</v>
      </c>
      <c r="I36" s="30">
        <v>80</v>
      </c>
      <c r="J36" s="30">
        <v>220</v>
      </c>
      <c r="K36" s="28" t="s">
        <v>31</v>
      </c>
      <c r="L36" s="29" t="s">
        <v>32</v>
      </c>
      <c r="M36" s="106"/>
      <c r="N36" s="7">
        <v>1.76</v>
      </c>
      <c r="O36" s="7">
        <v>6</v>
      </c>
      <c r="P36" s="7">
        <v>0</v>
      </c>
      <c r="Q36" s="8">
        <v>1</v>
      </c>
      <c r="R36" s="8">
        <v>0</v>
      </c>
      <c r="S36" s="8">
        <v>20</v>
      </c>
      <c r="T36" s="8">
        <v>0</v>
      </c>
      <c r="U36" s="8">
        <v>1.76</v>
      </c>
      <c r="V36" s="8">
        <v>0</v>
      </c>
      <c r="W36" s="8">
        <f>N36</f>
        <v>1.76</v>
      </c>
      <c r="X36" s="8"/>
      <c r="Y36" s="9"/>
      <c r="Z36" s="9"/>
      <c r="AA36" s="9"/>
      <c r="AB36" s="9"/>
      <c r="AC36" s="9"/>
      <c r="AD36" s="9"/>
      <c r="AE36" s="11"/>
      <c r="AJ36" s="12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2"/>
      <c r="AZ36" s="4"/>
      <c r="BA36" s="8"/>
      <c r="BB36" s="13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2"/>
      <c r="BN36" s="8"/>
      <c r="BO36" s="8"/>
      <c r="BP36" s="8"/>
      <c r="BQ36" s="8"/>
      <c r="BR36" s="2"/>
      <c r="BS36" s="4"/>
    </row>
    <row r="37" spans="1:71" s="10" customFormat="1" ht="22.5" customHeight="1" x14ac:dyDescent="0.2">
      <c r="A37" s="1">
        <v>1</v>
      </c>
      <c r="B37" s="28" t="s">
        <v>53</v>
      </c>
      <c r="C37" s="114" t="s">
        <v>54</v>
      </c>
      <c r="D37" s="114"/>
      <c r="E37" s="114"/>
      <c r="F37" s="114"/>
      <c r="G37" s="114"/>
      <c r="H37" s="29" t="s">
        <v>36</v>
      </c>
      <c r="I37" s="30">
        <v>100</v>
      </c>
      <c r="J37" s="30">
        <v>135</v>
      </c>
      <c r="K37" s="28" t="s">
        <v>31</v>
      </c>
      <c r="L37" s="29" t="s">
        <v>32</v>
      </c>
      <c r="M37" s="106"/>
      <c r="N37" s="7">
        <v>1.35</v>
      </c>
      <c r="O37" s="7">
        <v>4.7</v>
      </c>
      <c r="P37" s="7">
        <v>0</v>
      </c>
      <c r="Q37" s="8">
        <v>1</v>
      </c>
      <c r="R37" s="8">
        <v>0.189</v>
      </c>
      <c r="S37" s="8">
        <v>20</v>
      </c>
      <c r="T37" s="8">
        <v>0</v>
      </c>
      <c r="U37" s="8">
        <v>1.35</v>
      </c>
      <c r="V37" s="8">
        <v>0</v>
      </c>
      <c r="W37" s="8">
        <f>N37</f>
        <v>1.35</v>
      </c>
      <c r="X37" s="8"/>
      <c r="Y37" s="9"/>
      <c r="Z37" s="9"/>
      <c r="AA37" s="9"/>
      <c r="AB37" s="9"/>
      <c r="AC37" s="9"/>
      <c r="AD37" s="9"/>
      <c r="AE37" s="11"/>
      <c r="AJ37" s="12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2"/>
      <c r="AZ37" s="4"/>
      <c r="BA37" s="8"/>
      <c r="BB37" s="13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2"/>
      <c r="BN37" s="8"/>
      <c r="BO37" s="8"/>
      <c r="BP37" s="8"/>
      <c r="BQ37" s="8"/>
      <c r="BR37" s="2"/>
      <c r="BS37" s="4"/>
    </row>
    <row r="38" spans="1:71" s="10" customFormat="1" ht="22.5" customHeight="1" x14ac:dyDescent="0.2">
      <c r="A38" s="1">
        <v>1</v>
      </c>
      <c r="B38" s="28" t="s">
        <v>55</v>
      </c>
      <c r="C38" s="114" t="s">
        <v>56</v>
      </c>
      <c r="D38" s="114"/>
      <c r="E38" s="114"/>
      <c r="F38" s="114"/>
      <c r="G38" s="114"/>
      <c r="H38" s="29" t="s">
        <v>36</v>
      </c>
      <c r="I38" s="30">
        <v>135</v>
      </c>
      <c r="J38" s="30">
        <v>140</v>
      </c>
      <c r="K38" s="28" t="s">
        <v>31</v>
      </c>
      <c r="L38" s="29" t="s">
        <v>32</v>
      </c>
      <c r="M38" s="106"/>
      <c r="N38" s="7">
        <v>1.89</v>
      </c>
      <c r="O38" s="7">
        <v>5.5</v>
      </c>
      <c r="P38" s="7">
        <v>0</v>
      </c>
      <c r="Q38" s="8">
        <v>1</v>
      </c>
      <c r="R38" s="8">
        <v>0.252</v>
      </c>
      <c r="S38" s="8">
        <v>20</v>
      </c>
      <c r="T38" s="8">
        <v>0</v>
      </c>
      <c r="U38" s="8">
        <v>1.89</v>
      </c>
      <c r="V38" s="8">
        <v>0</v>
      </c>
      <c r="W38" s="8">
        <f>N38</f>
        <v>1.89</v>
      </c>
      <c r="X38" s="8"/>
      <c r="Y38" s="9"/>
      <c r="Z38" s="9"/>
      <c r="AA38" s="9"/>
      <c r="AB38" s="9"/>
      <c r="AC38" s="9"/>
      <c r="AD38" s="9"/>
      <c r="AE38" s="11"/>
      <c r="AJ38" s="12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2"/>
      <c r="AZ38" s="4"/>
      <c r="BA38" s="8"/>
      <c r="BB38" s="13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2"/>
      <c r="BN38" s="8"/>
      <c r="BO38" s="8"/>
      <c r="BP38" s="8"/>
      <c r="BQ38" s="8"/>
      <c r="BR38" s="2"/>
      <c r="BS38" s="4"/>
    </row>
    <row r="39" spans="1:71" s="10" customFormat="1" ht="12.75" x14ac:dyDescent="0.2">
      <c r="A39" s="1">
        <v>1</v>
      </c>
      <c r="B39" s="2"/>
      <c r="C39" s="3"/>
      <c r="D39" s="2"/>
      <c r="E39" s="4"/>
      <c r="F39" s="4"/>
      <c r="G39" s="4"/>
      <c r="H39" s="4"/>
      <c r="I39" s="4"/>
      <c r="J39" s="4"/>
      <c r="K39" s="2"/>
      <c r="L39" s="5"/>
      <c r="M39" s="6"/>
      <c r="N39" s="7">
        <f>SUM(N33:N38)</f>
        <v>10.0625</v>
      </c>
      <c r="O39" s="7">
        <f>SUM(O33:O38)</f>
        <v>31.8</v>
      </c>
      <c r="P39" s="7">
        <f>SUM(P33:P38)</f>
        <v>0</v>
      </c>
      <c r="Q39" s="31">
        <f>SUM(Q33:Q38)</f>
        <v>6</v>
      </c>
      <c r="R39" s="31">
        <f>SUM(R33:R38)</f>
        <v>1.1340000000000001</v>
      </c>
      <c r="S39" s="8"/>
      <c r="T39" s="31">
        <f>SUM(T33:T38)</f>
        <v>0</v>
      </c>
      <c r="U39" s="31">
        <f>SUM(U33:U38)</f>
        <v>9.59</v>
      </c>
      <c r="V39" s="31">
        <f>SUM(V33:V38)</f>
        <v>0</v>
      </c>
      <c r="W39" s="31">
        <f>SUM(W33:W38)</f>
        <v>10.0625</v>
      </c>
      <c r="X39" s="8"/>
      <c r="Y39" s="9">
        <f>SUM(M33:M38)</f>
        <v>0</v>
      </c>
      <c r="Z39" s="9"/>
      <c r="AA39" s="9"/>
      <c r="AB39" s="9"/>
      <c r="AC39" s="9"/>
      <c r="AD39" s="9"/>
      <c r="AE39" s="11"/>
      <c r="AJ39" s="12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2"/>
      <c r="AZ39" s="4"/>
      <c r="BA39" s="8"/>
      <c r="BB39" s="13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2"/>
      <c r="BN39" s="8"/>
      <c r="BO39" s="8"/>
      <c r="BP39" s="8"/>
      <c r="BQ39" s="8"/>
      <c r="BR39" s="2"/>
      <c r="BS39" s="4"/>
    </row>
    <row r="40" spans="1:71" s="10" customFormat="1" ht="12.75" x14ac:dyDescent="0.2">
      <c r="A40" s="1">
        <v>1</v>
      </c>
      <c r="B40" s="32" t="s">
        <v>37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3"/>
      <c r="N40" s="7"/>
      <c r="O40" s="7"/>
      <c r="P40" s="7"/>
      <c r="Q40" s="8"/>
      <c r="R40" s="8"/>
      <c r="S40" s="8"/>
      <c r="T40" s="8"/>
      <c r="U40" s="8"/>
      <c r="V40" s="8"/>
      <c r="W40" s="8"/>
      <c r="X40" s="8"/>
      <c r="Y40" s="9"/>
      <c r="Z40" s="9"/>
      <c r="AA40" s="9"/>
      <c r="AB40" s="9"/>
      <c r="AC40" s="9"/>
      <c r="AD40" s="9"/>
      <c r="AE40" s="11"/>
      <c r="AJ40" s="12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2"/>
      <c r="AZ40" s="4"/>
      <c r="BA40" s="8"/>
      <c r="BB40" s="13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2"/>
      <c r="BN40" s="8"/>
      <c r="BO40" s="8"/>
      <c r="BP40" s="8"/>
      <c r="BQ40" s="8"/>
      <c r="BR40" s="2"/>
      <c r="BS40" s="4"/>
    </row>
    <row r="41" spans="1:71" s="10" customFormat="1" ht="12.75" x14ac:dyDescent="0.2">
      <c r="A41" s="1">
        <v>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0"/>
      <c r="N41" s="7"/>
      <c r="O41" s="7"/>
      <c r="P41" s="7"/>
      <c r="Q41" s="8"/>
      <c r="R41" s="8"/>
      <c r="S41" s="8"/>
      <c r="T41" s="8"/>
      <c r="U41" s="8"/>
      <c r="V41" s="8"/>
      <c r="W41" s="8"/>
      <c r="X41" s="8"/>
      <c r="Y41" s="9"/>
      <c r="Z41" s="9"/>
      <c r="AA41" s="9"/>
      <c r="AB41" s="9"/>
      <c r="AC41" s="9"/>
      <c r="AD41" s="9"/>
      <c r="AE41" s="11"/>
      <c r="AQ41" s="8"/>
      <c r="AR41" s="8"/>
      <c r="AS41" s="8"/>
      <c r="AT41" s="8"/>
      <c r="AU41" s="8"/>
      <c r="AV41" s="8"/>
      <c r="AW41" s="8"/>
      <c r="AX41" s="8"/>
      <c r="AY41" s="2"/>
      <c r="AZ41" s="4"/>
      <c r="BA41" s="8"/>
      <c r="BB41" s="13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2"/>
      <c r="BN41" s="8"/>
      <c r="BO41" s="8"/>
      <c r="BP41" s="8"/>
      <c r="BQ41" s="8"/>
      <c r="BR41" s="2"/>
      <c r="BS41" s="4"/>
    </row>
    <row r="42" spans="1:71" s="10" customFormat="1" ht="12.75" x14ac:dyDescent="0.2">
      <c r="A42" s="1">
        <v>1</v>
      </c>
      <c r="B42" s="115" t="s">
        <v>38</v>
      </c>
      <c r="C42" s="115"/>
      <c r="D42" s="115"/>
      <c r="E42" s="115"/>
      <c r="F42" s="115"/>
      <c r="G42" s="115"/>
      <c r="H42" s="115"/>
      <c r="I42" s="115"/>
      <c r="J42" s="116" t="s">
        <v>39</v>
      </c>
      <c r="K42" s="115" t="s">
        <v>40</v>
      </c>
      <c r="L42" s="34" t="s">
        <v>41</v>
      </c>
      <c r="M42" s="35" t="s">
        <v>13</v>
      </c>
      <c r="N42" s="7"/>
      <c r="O42" s="7"/>
      <c r="P42" s="7"/>
      <c r="Q42" s="8"/>
      <c r="R42" s="8"/>
      <c r="S42" s="8"/>
      <c r="T42" s="8"/>
      <c r="U42" s="8"/>
      <c r="V42" s="8"/>
      <c r="W42" s="8"/>
      <c r="X42" s="8"/>
      <c r="Y42" s="9"/>
      <c r="Z42" s="9"/>
      <c r="AA42" s="9"/>
      <c r="AB42" s="9"/>
      <c r="AC42" s="9"/>
      <c r="AD42" s="9"/>
      <c r="AE42" s="11"/>
      <c r="AJ42" s="12"/>
      <c r="AK42" s="102"/>
      <c r="AL42" s="102"/>
      <c r="AM42" s="102"/>
      <c r="AN42" s="102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2"/>
      <c r="AZ42" s="4"/>
      <c r="BA42" s="8"/>
      <c r="BB42" s="13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2"/>
      <c r="BN42" s="8"/>
      <c r="BO42" s="8"/>
      <c r="BP42" s="8"/>
      <c r="BQ42" s="8"/>
      <c r="BR42" s="2"/>
      <c r="BS42" s="4"/>
    </row>
    <row r="43" spans="1:71" s="10" customFormat="1" ht="12.75" x14ac:dyDescent="0.2">
      <c r="A43" s="1">
        <v>1</v>
      </c>
      <c r="B43" s="115"/>
      <c r="C43" s="115"/>
      <c r="D43" s="115"/>
      <c r="E43" s="115"/>
      <c r="F43" s="115"/>
      <c r="G43" s="115"/>
      <c r="H43" s="115"/>
      <c r="I43" s="115"/>
      <c r="J43" s="117"/>
      <c r="K43" s="115"/>
      <c r="L43" s="36" t="s">
        <v>42</v>
      </c>
      <c r="M43" s="37" t="s">
        <v>42</v>
      </c>
      <c r="N43" s="7"/>
      <c r="O43" s="7"/>
      <c r="P43" s="7"/>
      <c r="Q43" s="8"/>
      <c r="R43" s="8"/>
      <c r="S43" s="8"/>
      <c r="T43" s="8"/>
      <c r="U43" s="8"/>
      <c r="V43" s="8"/>
      <c r="W43" s="8"/>
      <c r="X43" s="8"/>
      <c r="Y43" s="9"/>
      <c r="Z43" s="9"/>
      <c r="AA43" s="9"/>
      <c r="AB43" s="9"/>
      <c r="AC43" s="9"/>
      <c r="AD43" s="9"/>
      <c r="AE43" s="11"/>
      <c r="AJ43" s="12"/>
      <c r="AK43" s="102"/>
      <c r="AL43" s="102"/>
      <c r="AM43" s="102"/>
      <c r="AN43" s="102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2"/>
      <c r="AZ43" s="4"/>
      <c r="BA43" s="8"/>
      <c r="BB43" s="13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2"/>
      <c r="BN43" s="8"/>
      <c r="BO43" s="8"/>
      <c r="BP43" s="8"/>
      <c r="BQ43" s="8"/>
      <c r="BR43" s="2"/>
      <c r="BS43" s="4"/>
    </row>
    <row r="44" spans="1:71" s="10" customFormat="1" ht="12.75" x14ac:dyDescent="0.2">
      <c r="A44" s="1">
        <v>1</v>
      </c>
      <c r="B44" s="109" t="s">
        <v>57</v>
      </c>
      <c r="C44" s="109"/>
      <c r="D44" s="109"/>
      <c r="E44" s="109"/>
      <c r="F44" s="109"/>
      <c r="G44" s="109"/>
      <c r="H44" s="109"/>
      <c r="I44" s="109"/>
      <c r="J44" s="38" t="s">
        <v>44</v>
      </c>
      <c r="K44" s="2">
        <f>SUM(U33:U38)</f>
        <v>9.59</v>
      </c>
      <c r="L44" s="107"/>
      <c r="M44" s="39">
        <f>K44*L44</f>
        <v>0</v>
      </c>
      <c r="N44" s="7"/>
      <c r="O44" s="7"/>
      <c r="P44" s="7"/>
      <c r="Q44" s="8"/>
      <c r="R44" s="8"/>
      <c r="S44" s="8"/>
      <c r="T44" s="8"/>
      <c r="U44" s="8"/>
      <c r="V44" s="8"/>
      <c r="W44" s="8"/>
      <c r="X44" s="8"/>
      <c r="Y44" s="9"/>
      <c r="Z44" s="9"/>
      <c r="AA44" s="9"/>
      <c r="AB44" s="9">
        <f>K44*L44</f>
        <v>0</v>
      </c>
      <c r="AC44" s="9"/>
      <c r="AD44" s="9"/>
      <c r="AE44" s="11"/>
      <c r="AJ44" s="12"/>
      <c r="AK44" s="102"/>
      <c r="AL44" s="102"/>
      <c r="AM44" s="102"/>
      <c r="AN44" s="102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2"/>
      <c r="AZ44" s="4"/>
      <c r="BA44" s="8"/>
      <c r="BB44" s="13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2"/>
      <c r="BN44" s="8"/>
      <c r="BO44" s="8"/>
      <c r="BP44" s="8"/>
      <c r="BQ44" s="8"/>
      <c r="BR44" s="2"/>
      <c r="BS44" s="4"/>
    </row>
    <row r="45" spans="1:71" s="10" customFormat="1" ht="12.75" x14ac:dyDescent="0.2">
      <c r="A45" s="1">
        <v>1</v>
      </c>
      <c r="B45" s="109" t="s">
        <v>43</v>
      </c>
      <c r="C45" s="109"/>
      <c r="D45" s="109"/>
      <c r="E45" s="109"/>
      <c r="F45" s="109"/>
      <c r="G45" s="109"/>
      <c r="H45" s="109"/>
      <c r="I45" s="109"/>
      <c r="J45" s="38" t="s">
        <v>44</v>
      </c>
      <c r="K45" s="2">
        <f>SUM(W33:W38)</f>
        <v>10.0625</v>
      </c>
      <c r="L45" s="107"/>
      <c r="M45" s="39">
        <f>K45*L45</f>
        <v>0</v>
      </c>
      <c r="N45" s="7"/>
      <c r="O45" s="7"/>
      <c r="P45" s="7"/>
      <c r="Q45" s="8"/>
      <c r="R45" s="8"/>
      <c r="S45" s="8"/>
      <c r="T45" s="8"/>
      <c r="U45" s="8"/>
      <c r="V45" s="8"/>
      <c r="W45" s="8"/>
      <c r="X45" s="8"/>
      <c r="Y45" s="9"/>
      <c r="Z45" s="9"/>
      <c r="AA45" s="9"/>
      <c r="AB45" s="9">
        <f>K45*L45</f>
        <v>0</v>
      </c>
      <c r="AC45" s="9"/>
      <c r="AD45" s="9"/>
      <c r="AE45" s="11"/>
      <c r="AJ45" s="12"/>
      <c r="AK45" s="38"/>
      <c r="AL45" s="102"/>
      <c r="AM45" s="102"/>
      <c r="AN45" s="102"/>
      <c r="AO45" s="1"/>
      <c r="AP45" s="8"/>
      <c r="AQ45" s="8"/>
      <c r="AR45" s="8"/>
      <c r="AS45" s="8"/>
      <c r="AT45" s="8"/>
      <c r="AU45" s="8"/>
      <c r="AV45" s="8"/>
      <c r="AW45" s="8"/>
      <c r="AX45" s="8"/>
      <c r="AY45" s="2"/>
      <c r="AZ45" s="4"/>
      <c r="BA45" s="8"/>
      <c r="BB45" s="13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2"/>
      <c r="BN45" s="8"/>
      <c r="BO45" s="8"/>
      <c r="BP45" s="8"/>
      <c r="BQ45" s="8"/>
      <c r="BR45" s="2"/>
      <c r="BS45" s="4"/>
    </row>
    <row r="46" spans="1:71" s="10" customFormat="1" ht="12.75" x14ac:dyDescent="0.2">
      <c r="A46" s="1">
        <v>1</v>
      </c>
      <c r="B46" s="109" t="s">
        <v>97</v>
      </c>
      <c r="C46" s="109"/>
      <c r="D46" s="109"/>
      <c r="E46" s="109"/>
      <c r="F46" s="109"/>
      <c r="G46" s="109"/>
      <c r="H46" s="109"/>
      <c r="I46" s="109"/>
      <c r="J46" s="38" t="s">
        <v>45</v>
      </c>
      <c r="K46" s="2">
        <v>6.67</v>
      </c>
      <c r="L46" s="108"/>
      <c r="M46" s="39">
        <f>K46*L46</f>
        <v>0</v>
      </c>
      <c r="N46" s="7"/>
      <c r="O46" s="7"/>
      <c r="P46" s="7"/>
      <c r="Q46" s="8"/>
      <c r="R46" s="8"/>
      <c r="S46" s="8"/>
      <c r="T46" s="8"/>
      <c r="U46" s="8"/>
      <c r="V46" s="8"/>
      <c r="W46" s="8"/>
      <c r="X46" s="8"/>
      <c r="Y46" s="9"/>
      <c r="Z46" s="9"/>
      <c r="AA46" s="9"/>
      <c r="AB46" s="9"/>
      <c r="AC46" s="9">
        <f>K46*L46</f>
        <v>0</v>
      </c>
      <c r="AD46" s="9"/>
      <c r="AE46" s="11"/>
      <c r="AJ46" s="12"/>
      <c r="AK46" s="102"/>
      <c r="AL46" s="102"/>
      <c r="AM46" s="102"/>
      <c r="AN46" s="102"/>
      <c r="AO46" s="8"/>
      <c r="AP46" s="1"/>
      <c r="AQ46" s="8"/>
      <c r="AR46" s="8"/>
      <c r="AS46" s="8"/>
      <c r="AT46" s="8"/>
      <c r="AU46" s="8"/>
      <c r="AV46" s="8"/>
      <c r="AW46" s="8"/>
      <c r="AX46" s="8"/>
      <c r="AY46" s="2"/>
      <c r="AZ46" s="4"/>
      <c r="BA46" s="8"/>
      <c r="BB46" s="13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2"/>
      <c r="BN46" s="8"/>
      <c r="BO46" s="8"/>
      <c r="BP46" s="8"/>
      <c r="BQ46" s="8"/>
      <c r="BR46" s="2"/>
      <c r="BS46" s="4"/>
    </row>
    <row r="47" spans="1:71" s="10" customFormat="1" ht="12.75" x14ac:dyDescent="0.2">
      <c r="A47" s="1">
        <v>1</v>
      </c>
      <c r="B47" s="109" t="s">
        <v>107</v>
      </c>
      <c r="C47" s="109"/>
      <c r="D47" s="109"/>
      <c r="E47" s="109"/>
      <c r="F47" s="109"/>
      <c r="G47" s="109"/>
      <c r="H47" s="109"/>
      <c r="I47" s="109"/>
      <c r="J47" s="38" t="s">
        <v>45</v>
      </c>
      <c r="K47" s="2">
        <f>SUM(O33:O38)</f>
        <v>31.8</v>
      </c>
      <c r="L47" s="107"/>
      <c r="M47" s="39">
        <f>K47*L47</f>
        <v>0</v>
      </c>
      <c r="N47" s="7"/>
      <c r="O47" s="7"/>
      <c r="P47" s="7"/>
      <c r="Q47" s="8"/>
      <c r="R47" s="8"/>
      <c r="S47" s="8"/>
      <c r="T47" s="8"/>
      <c r="U47" s="8"/>
      <c r="V47" s="8"/>
      <c r="W47" s="8"/>
      <c r="X47" s="8"/>
      <c r="Y47" s="9"/>
      <c r="Z47" s="9"/>
      <c r="AA47" s="9">
        <f>K47*L47</f>
        <v>0</v>
      </c>
      <c r="AB47" s="9"/>
      <c r="AC47" s="9"/>
      <c r="AD47" s="9"/>
      <c r="AE47" s="11"/>
      <c r="AJ47" s="12"/>
      <c r="AK47" s="102"/>
      <c r="AL47" s="102"/>
      <c r="AM47" s="102"/>
      <c r="AN47" s="102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2"/>
      <c r="AZ47" s="4"/>
      <c r="BA47" s="8"/>
      <c r="BB47" s="13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2"/>
      <c r="BN47" s="8"/>
      <c r="BO47" s="8"/>
      <c r="BP47" s="8"/>
      <c r="BQ47" s="8"/>
      <c r="BR47" s="2"/>
      <c r="BS47" s="4"/>
    </row>
    <row r="48" spans="1:71" s="10" customFormat="1" ht="12.75" x14ac:dyDescent="0.2">
      <c r="A48" s="1">
        <v>1</v>
      </c>
      <c r="B48" s="109" t="s">
        <v>46</v>
      </c>
      <c r="C48" s="109"/>
      <c r="D48" s="109"/>
      <c r="E48" s="109"/>
      <c r="F48" s="109"/>
      <c r="G48" s="109"/>
      <c r="H48" s="109"/>
      <c r="I48" s="109"/>
      <c r="J48" s="38" t="s">
        <v>45</v>
      </c>
      <c r="K48" s="2">
        <f>SUM(O33:O38)</f>
        <v>31.8</v>
      </c>
      <c r="L48" s="107"/>
      <c r="M48" s="39">
        <f>K48*L48</f>
        <v>0</v>
      </c>
      <c r="N48" s="7"/>
      <c r="O48" s="7"/>
      <c r="P48" s="7"/>
      <c r="Q48" s="8"/>
      <c r="R48" s="8"/>
      <c r="S48" s="8"/>
      <c r="T48" s="8"/>
      <c r="U48" s="8"/>
      <c r="V48" s="8"/>
      <c r="W48" s="8"/>
      <c r="X48" s="8"/>
      <c r="Y48" s="9"/>
      <c r="Z48" s="9">
        <f>K48*L48</f>
        <v>0</v>
      </c>
      <c r="AA48" s="9"/>
      <c r="AB48" s="9"/>
      <c r="AC48" s="9"/>
      <c r="AD48" s="9"/>
      <c r="AE48" s="11"/>
      <c r="AJ48" s="12"/>
      <c r="AK48" s="102"/>
      <c r="AL48" s="102"/>
      <c r="AM48" s="102"/>
      <c r="AN48" s="102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2"/>
      <c r="AZ48" s="4"/>
      <c r="BA48" s="8"/>
      <c r="BB48" s="13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2"/>
      <c r="BN48" s="8"/>
      <c r="BO48" s="8"/>
      <c r="BP48" s="8"/>
      <c r="BQ48" s="8"/>
      <c r="BR48" s="2"/>
      <c r="BS48" s="4"/>
    </row>
    <row r="49" spans="1:71" s="10" customFormat="1" ht="12.75" x14ac:dyDescent="0.2">
      <c r="A49" s="1">
        <v>1</v>
      </c>
      <c r="B49" s="2"/>
      <c r="C49" s="3"/>
      <c r="D49" s="2"/>
      <c r="E49" s="4"/>
      <c r="F49" s="4"/>
      <c r="G49" s="4"/>
      <c r="H49" s="4"/>
      <c r="I49" s="4"/>
      <c r="J49" s="4"/>
      <c r="K49" s="2"/>
      <c r="L49" s="5"/>
      <c r="M49" s="6"/>
      <c r="N49" s="7"/>
      <c r="O49" s="7"/>
      <c r="P49" s="7"/>
      <c r="Q49" s="8"/>
      <c r="R49" s="8"/>
      <c r="S49" s="8"/>
      <c r="T49" s="8"/>
      <c r="U49" s="8"/>
      <c r="V49" s="8"/>
      <c r="W49" s="8"/>
      <c r="X49" s="8"/>
      <c r="Y49" s="9"/>
      <c r="Z49" s="9"/>
      <c r="AA49" s="9"/>
      <c r="AB49" s="9"/>
      <c r="AC49" s="9"/>
      <c r="AD49" s="9"/>
      <c r="AE49" s="11"/>
      <c r="AJ49" s="12"/>
      <c r="AK49" s="102"/>
      <c r="AL49" s="102"/>
      <c r="AM49" s="102"/>
      <c r="AN49" s="102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2"/>
      <c r="AZ49" s="4"/>
      <c r="BA49" s="8"/>
      <c r="BB49" s="13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2"/>
      <c r="BN49" s="8"/>
      <c r="BO49" s="8"/>
      <c r="BP49" s="8"/>
      <c r="BQ49" s="8"/>
      <c r="BR49" s="2"/>
      <c r="BS49" s="4"/>
    </row>
    <row r="50" spans="1:71" s="10" customFormat="1" ht="12.75" x14ac:dyDescent="0.2">
      <c r="A50" s="1">
        <v>1</v>
      </c>
      <c r="B50" s="2"/>
      <c r="C50" s="3"/>
      <c r="D50" s="2"/>
      <c r="E50" s="4"/>
      <c r="F50" s="4"/>
      <c r="G50" s="4"/>
      <c r="H50" s="4"/>
      <c r="I50" s="4"/>
      <c r="J50" s="4"/>
      <c r="K50" s="2"/>
      <c r="L50" s="5"/>
      <c r="M50" s="6"/>
      <c r="N50" s="7"/>
      <c r="O50" s="7"/>
      <c r="P50" s="7"/>
      <c r="Q50" s="8"/>
      <c r="R50" s="8"/>
      <c r="S50" s="8"/>
      <c r="T50" s="8"/>
      <c r="U50" s="8"/>
      <c r="V50" s="8"/>
      <c r="W50" s="8"/>
      <c r="X50" s="8"/>
      <c r="Y50" s="9"/>
      <c r="Z50" s="9"/>
      <c r="AA50" s="9"/>
      <c r="AB50" s="9"/>
      <c r="AC50" s="9"/>
      <c r="AD50" s="9"/>
      <c r="AE50" s="11"/>
      <c r="AJ50" s="12"/>
      <c r="AK50" s="102"/>
      <c r="AL50" s="102"/>
      <c r="AM50" s="102"/>
      <c r="AN50" s="102"/>
      <c r="AP50" s="8"/>
      <c r="AQ50" s="8"/>
      <c r="AR50" s="8"/>
      <c r="AS50" s="8"/>
      <c r="AT50" s="8"/>
      <c r="AU50" s="8"/>
      <c r="AV50" s="8"/>
      <c r="AW50" s="8"/>
      <c r="AX50" s="8"/>
      <c r="AY50" s="2"/>
      <c r="AZ50" s="4"/>
      <c r="BA50" s="8"/>
      <c r="BB50" s="13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2"/>
      <c r="BN50" s="8"/>
      <c r="BO50" s="8"/>
      <c r="BP50" s="8"/>
      <c r="BQ50" s="8"/>
      <c r="BR50" s="2"/>
      <c r="BS50" s="4"/>
    </row>
    <row r="51" spans="1:71" s="10" customFormat="1" ht="12.75" x14ac:dyDescent="0.2">
      <c r="A51" s="1">
        <v>1</v>
      </c>
      <c r="B51" s="2"/>
      <c r="C51" s="3"/>
      <c r="D51" s="2"/>
      <c r="E51" s="4"/>
      <c r="F51" s="4"/>
      <c r="G51" s="4"/>
      <c r="H51" s="4"/>
      <c r="I51" s="4"/>
      <c r="J51" s="4"/>
      <c r="K51" s="2"/>
      <c r="L51" s="40" t="s">
        <v>47</v>
      </c>
      <c r="M51" s="41">
        <f>SUM(M33:M50)</f>
        <v>0</v>
      </c>
      <c r="N51" s="7"/>
      <c r="O51" s="7"/>
      <c r="P51" s="7"/>
      <c r="Q51" s="8"/>
      <c r="R51" s="8"/>
      <c r="S51" s="8"/>
      <c r="T51" s="8"/>
      <c r="U51" s="8"/>
      <c r="V51" s="8"/>
      <c r="W51" s="8"/>
      <c r="X51" s="42">
        <f>SUM(M33:M50)</f>
        <v>0</v>
      </c>
      <c r="Y51" s="9"/>
      <c r="Z51" s="9"/>
      <c r="AA51" s="9"/>
      <c r="AB51" s="9"/>
      <c r="AC51" s="9"/>
      <c r="AD51" s="9"/>
      <c r="AE51" s="11"/>
      <c r="AJ51" s="12"/>
      <c r="AK51" s="102"/>
      <c r="AL51" s="102"/>
      <c r="AM51" s="102"/>
      <c r="AN51" s="102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2"/>
      <c r="AZ51" s="4"/>
      <c r="BA51" s="8"/>
      <c r="BB51" s="13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2"/>
      <c r="BN51" s="8"/>
      <c r="BO51" s="8"/>
      <c r="BP51" s="8"/>
      <c r="BQ51" s="8"/>
      <c r="BR51" s="2"/>
      <c r="BS51" s="4"/>
    </row>
    <row r="52" spans="1:71" s="10" customFormat="1" ht="12.75" x14ac:dyDescent="0.2">
      <c r="A52" s="1">
        <v>1</v>
      </c>
      <c r="B52" s="2"/>
      <c r="C52" s="3"/>
      <c r="D52" s="2"/>
      <c r="E52" s="4"/>
      <c r="F52" s="4"/>
      <c r="G52" s="4"/>
      <c r="H52" s="4"/>
      <c r="I52" s="4"/>
      <c r="J52" s="4"/>
      <c r="K52" s="2"/>
      <c r="L52" s="5"/>
      <c r="M52" s="6"/>
      <c r="N52" s="7"/>
      <c r="O52" s="7"/>
      <c r="P52" s="7"/>
      <c r="Q52" s="8"/>
      <c r="R52" s="8"/>
      <c r="S52" s="8"/>
      <c r="T52" s="8"/>
      <c r="U52" s="8"/>
      <c r="V52" s="8"/>
      <c r="W52" s="8"/>
      <c r="X52" s="8"/>
      <c r="Y52" s="9"/>
      <c r="Z52" s="9"/>
      <c r="AA52" s="9"/>
      <c r="AB52" s="9"/>
      <c r="AC52" s="9"/>
      <c r="AD52" s="9"/>
      <c r="AE52" s="11"/>
      <c r="AJ52" s="12"/>
      <c r="AK52" s="102"/>
      <c r="AL52" s="102"/>
      <c r="AM52" s="102"/>
      <c r="AN52" s="102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2"/>
      <c r="AZ52" s="4"/>
      <c r="BA52" s="8"/>
      <c r="BB52" s="13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2"/>
      <c r="BN52" s="8"/>
      <c r="BO52" s="8"/>
      <c r="BP52" s="8"/>
      <c r="BQ52" s="8"/>
      <c r="BR52" s="2"/>
      <c r="BS52" s="4"/>
    </row>
    <row r="53" spans="1:71" s="10" customFormat="1" ht="12.75" x14ac:dyDescent="0.2">
      <c r="A53" s="1">
        <v>1</v>
      </c>
      <c r="B53" s="2"/>
      <c r="C53" s="3"/>
      <c r="D53" s="2"/>
      <c r="E53" s="4"/>
      <c r="F53" s="4"/>
      <c r="G53" s="4"/>
      <c r="H53" s="4"/>
      <c r="I53" s="4"/>
      <c r="J53" s="4"/>
      <c r="K53" s="2"/>
      <c r="L53" s="5"/>
      <c r="M53" s="6"/>
      <c r="N53" s="7"/>
      <c r="O53" s="7"/>
      <c r="P53" s="7"/>
      <c r="Q53" s="8"/>
      <c r="R53" s="8"/>
      <c r="S53" s="8"/>
      <c r="T53" s="8"/>
      <c r="U53" s="8"/>
      <c r="V53" s="8"/>
      <c r="W53" s="8"/>
      <c r="X53" s="8"/>
      <c r="Y53" s="9"/>
      <c r="Z53" s="9"/>
      <c r="AA53" s="9"/>
      <c r="AB53" s="9"/>
      <c r="AC53" s="9"/>
      <c r="AD53" s="9"/>
      <c r="AE53" s="11"/>
      <c r="AJ53" s="12"/>
      <c r="AK53" s="102"/>
      <c r="AL53" s="102"/>
      <c r="AM53" s="102"/>
      <c r="AN53" s="102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2"/>
      <c r="AZ53" s="4"/>
      <c r="BA53" s="8"/>
      <c r="BB53" s="13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2"/>
      <c r="BN53" s="8"/>
      <c r="BO53" s="8"/>
      <c r="BP53" s="8"/>
      <c r="BQ53" s="8"/>
      <c r="BR53" s="2"/>
      <c r="BS53" s="4"/>
    </row>
    <row r="54" spans="1:71" s="10" customFormat="1" ht="12.75" x14ac:dyDescent="0.2">
      <c r="A54" s="1">
        <v>1</v>
      </c>
      <c r="B54" s="2"/>
      <c r="C54" s="3"/>
      <c r="D54" s="2"/>
      <c r="E54" s="4"/>
      <c r="F54" s="4"/>
      <c r="G54" s="4"/>
      <c r="H54" s="4"/>
      <c r="I54" s="4"/>
      <c r="J54" s="4"/>
      <c r="K54" s="2"/>
      <c r="L54" s="5"/>
      <c r="M54" s="6"/>
      <c r="N54" s="7"/>
      <c r="O54" s="7"/>
      <c r="P54" s="7"/>
      <c r="Q54" s="8"/>
      <c r="R54" s="8"/>
      <c r="S54" s="8"/>
      <c r="T54" s="8"/>
      <c r="U54" s="8"/>
      <c r="V54" s="8"/>
      <c r="W54" s="8"/>
      <c r="X54" s="8"/>
      <c r="Y54" s="9"/>
      <c r="Z54" s="9"/>
      <c r="AA54" s="9"/>
      <c r="AB54" s="9"/>
      <c r="AC54" s="9"/>
      <c r="AD54" s="9"/>
      <c r="AE54" s="11"/>
      <c r="AJ54" s="12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2"/>
      <c r="AZ54" s="4"/>
      <c r="BA54" s="8"/>
      <c r="BB54" s="13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2"/>
      <c r="BN54" s="8"/>
      <c r="BO54" s="8"/>
      <c r="BP54" s="8"/>
      <c r="BQ54" s="8"/>
      <c r="BR54" s="2"/>
      <c r="BS54" s="4"/>
    </row>
    <row r="55" spans="1:71" s="10" customFormat="1" ht="12.75" x14ac:dyDescent="0.2">
      <c r="A55" s="1">
        <v>1</v>
      </c>
      <c r="B55" s="14" t="s">
        <v>0</v>
      </c>
      <c r="C55" s="15"/>
      <c r="D55" s="16" t="s">
        <v>4</v>
      </c>
      <c r="E55" s="17"/>
      <c r="F55" s="17"/>
      <c r="G55" s="17"/>
      <c r="H55" s="17"/>
      <c r="I55" s="17"/>
      <c r="J55" s="17"/>
      <c r="K55" s="17"/>
      <c r="L55" s="17"/>
      <c r="M55" s="18"/>
      <c r="N55" s="7"/>
      <c r="O55" s="7"/>
      <c r="P55" s="7"/>
      <c r="Q55" s="8"/>
      <c r="R55" s="8"/>
      <c r="S55" s="8"/>
      <c r="T55" s="8"/>
      <c r="U55" s="8"/>
      <c r="V55" s="8"/>
      <c r="W55" s="8"/>
      <c r="X55" s="8"/>
      <c r="Y55" s="9"/>
      <c r="Z55" s="9"/>
      <c r="AA55" s="9"/>
      <c r="AB55" s="9"/>
      <c r="AC55" s="9"/>
      <c r="AD55" s="9"/>
      <c r="AE55" s="11"/>
      <c r="AJ55" s="12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2"/>
      <c r="AZ55" s="4"/>
      <c r="BA55" s="8"/>
      <c r="BB55" s="13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2"/>
      <c r="BN55" s="8"/>
      <c r="BO55" s="8"/>
      <c r="BP55" s="8"/>
      <c r="BQ55" s="8"/>
      <c r="BR55" s="2"/>
      <c r="BS55" s="4"/>
    </row>
    <row r="56" spans="1:71" s="10" customFormat="1" ht="12.75" x14ac:dyDescent="0.2">
      <c r="A56" s="1">
        <v>1</v>
      </c>
      <c r="B56" s="2"/>
      <c r="C56" s="3"/>
      <c r="D56" s="2"/>
      <c r="E56" s="4"/>
      <c r="F56" s="4"/>
      <c r="G56" s="4"/>
      <c r="H56" s="4"/>
      <c r="I56" s="4"/>
      <c r="J56" s="4"/>
      <c r="K56" s="2"/>
      <c r="L56" s="5"/>
      <c r="M56" s="6"/>
      <c r="N56" s="7"/>
      <c r="O56" s="7"/>
      <c r="P56" s="7"/>
      <c r="Q56" s="8"/>
      <c r="R56" s="8"/>
      <c r="S56" s="8"/>
      <c r="T56" s="8"/>
      <c r="U56" s="8"/>
      <c r="V56" s="8"/>
      <c r="W56" s="8"/>
      <c r="X56" s="8"/>
      <c r="Y56" s="9"/>
      <c r="Z56" s="9"/>
      <c r="AA56" s="9"/>
      <c r="AB56" s="9"/>
      <c r="AC56" s="9"/>
      <c r="AD56" s="9"/>
      <c r="AE56" s="11"/>
      <c r="AJ56" s="12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2"/>
      <c r="AZ56" s="4"/>
      <c r="BA56" s="8"/>
      <c r="BB56" s="13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2"/>
      <c r="BN56" s="8"/>
      <c r="BO56" s="8"/>
      <c r="BP56" s="8"/>
      <c r="BQ56" s="8"/>
      <c r="BR56" s="2"/>
      <c r="BS56" s="4"/>
    </row>
    <row r="57" spans="1:71" s="10" customFormat="1" ht="12.75" x14ac:dyDescent="0.2">
      <c r="A57" s="1">
        <v>1</v>
      </c>
      <c r="B57" s="19" t="s">
        <v>3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20"/>
      <c r="N57" s="7"/>
      <c r="O57" s="7"/>
      <c r="P57" s="7"/>
      <c r="Q57" s="8"/>
      <c r="R57" s="8"/>
      <c r="S57" s="8"/>
      <c r="T57" s="8"/>
      <c r="U57" s="8"/>
      <c r="V57" s="8"/>
      <c r="W57" s="8"/>
      <c r="X57" s="8"/>
      <c r="Y57" s="9"/>
      <c r="Z57" s="9"/>
      <c r="AA57" s="9"/>
      <c r="AB57" s="9"/>
      <c r="AC57" s="9"/>
      <c r="AD57" s="9"/>
      <c r="AE57" s="11"/>
      <c r="AJ57" s="12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2"/>
      <c r="AZ57" s="4"/>
      <c r="BA57" s="8"/>
      <c r="BB57" s="13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2"/>
      <c r="BN57" s="8"/>
      <c r="BO57" s="8"/>
      <c r="BP57" s="8"/>
      <c r="BQ57" s="8"/>
      <c r="BR57" s="2"/>
      <c r="BS57" s="4"/>
    </row>
    <row r="58" spans="1:71" s="10" customFormat="1" ht="12.75" x14ac:dyDescent="0.2">
      <c r="A58" s="1">
        <v>1</v>
      </c>
      <c r="B58" s="118" t="s">
        <v>5</v>
      </c>
      <c r="C58" s="118"/>
      <c r="D58" s="118"/>
      <c r="E58" s="118"/>
      <c r="F58" s="118"/>
      <c r="G58" s="118"/>
      <c r="H58" s="19"/>
      <c r="I58" s="19"/>
      <c r="J58" s="19"/>
      <c r="K58" s="19"/>
      <c r="L58" s="19"/>
      <c r="M58" s="20"/>
      <c r="N58" s="7"/>
      <c r="O58" s="7"/>
      <c r="P58" s="7"/>
      <c r="Q58" s="8"/>
      <c r="R58" s="8"/>
      <c r="S58" s="8"/>
      <c r="T58" s="8"/>
      <c r="U58" s="8"/>
      <c r="V58" s="8"/>
      <c r="W58" s="8"/>
      <c r="X58" s="8"/>
      <c r="Y58" s="9"/>
      <c r="Z58" s="9"/>
      <c r="AA58" s="9"/>
      <c r="AB58" s="9"/>
      <c r="AC58" s="9"/>
      <c r="AD58" s="9"/>
      <c r="AE58" s="11"/>
      <c r="AJ58" s="12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2"/>
      <c r="AZ58" s="4"/>
      <c r="BA58" s="8"/>
      <c r="BB58" s="13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2"/>
      <c r="BN58" s="8"/>
      <c r="BO58" s="8"/>
      <c r="BP58" s="8"/>
      <c r="BQ58" s="8"/>
      <c r="BR58" s="2"/>
      <c r="BS58" s="4"/>
    </row>
    <row r="59" spans="1:71" s="10" customFormat="1" ht="12.75" x14ac:dyDescent="0.2">
      <c r="A59" s="1">
        <v>1</v>
      </c>
      <c r="B59" s="2"/>
      <c r="C59" s="3"/>
      <c r="D59" s="2"/>
      <c r="E59" s="4"/>
      <c r="F59" s="4"/>
      <c r="G59" s="4"/>
      <c r="H59" s="4"/>
      <c r="I59" s="4"/>
      <c r="J59" s="4"/>
      <c r="K59" s="2"/>
      <c r="L59" s="5"/>
      <c r="M59" s="6"/>
      <c r="N59" s="7"/>
      <c r="O59" s="7"/>
      <c r="P59" s="7"/>
      <c r="Q59" s="8"/>
      <c r="R59" s="8"/>
      <c r="S59" s="8"/>
      <c r="T59" s="8"/>
      <c r="U59" s="8"/>
      <c r="V59" s="8"/>
      <c r="W59" s="8"/>
      <c r="X59" s="8"/>
      <c r="Y59" s="9"/>
      <c r="Z59" s="9"/>
      <c r="AA59" s="9"/>
      <c r="AB59" s="9"/>
      <c r="AC59" s="9"/>
      <c r="AD59" s="9"/>
      <c r="AE59" s="11"/>
      <c r="AJ59" s="12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2"/>
      <c r="AZ59" s="4"/>
      <c r="BA59" s="8"/>
      <c r="BB59" s="13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2"/>
      <c r="BN59" s="8"/>
      <c r="BO59" s="8"/>
      <c r="BP59" s="8"/>
      <c r="BQ59" s="8"/>
      <c r="BR59" s="2"/>
      <c r="BS59" s="4"/>
    </row>
    <row r="60" spans="1:71" s="10" customFormat="1" ht="12.75" x14ac:dyDescent="0.2">
      <c r="A60" s="1">
        <v>1</v>
      </c>
      <c r="B60" s="119" t="s">
        <v>8</v>
      </c>
      <c r="C60" s="119" t="s">
        <v>9</v>
      </c>
      <c r="D60" s="119"/>
      <c r="E60" s="119"/>
      <c r="F60" s="119"/>
      <c r="G60" s="119"/>
      <c r="H60" s="111" t="s">
        <v>10</v>
      </c>
      <c r="I60" s="111" t="s">
        <v>11</v>
      </c>
      <c r="J60" s="111"/>
      <c r="K60" s="111"/>
      <c r="L60" s="110" t="s">
        <v>12</v>
      </c>
      <c r="M60" s="120" t="s">
        <v>13</v>
      </c>
      <c r="N60" s="113" t="s">
        <v>14</v>
      </c>
      <c r="O60" s="113"/>
      <c r="P60" s="113"/>
      <c r="Q60"/>
      <c r="R60"/>
      <c r="S60"/>
      <c r="T60"/>
      <c r="U60" s="21"/>
      <c r="V60" s="21"/>
      <c r="W60"/>
      <c r="X60" s="8"/>
      <c r="Y60" s="9"/>
      <c r="Z60" s="9"/>
      <c r="AA60" s="9"/>
      <c r="AB60" s="9"/>
      <c r="AC60" s="9"/>
      <c r="AD60" s="9"/>
      <c r="AE60" s="11"/>
      <c r="AJ60" s="12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2"/>
      <c r="AZ60" s="4"/>
      <c r="BA60" s="8"/>
      <c r="BB60" s="13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2"/>
      <c r="BN60" s="8"/>
      <c r="BO60" s="8"/>
      <c r="BP60" s="8"/>
      <c r="BQ60" s="8"/>
      <c r="BR60" s="2"/>
      <c r="BS60" s="4"/>
    </row>
    <row r="61" spans="1:71" s="10" customFormat="1" ht="15.75" x14ac:dyDescent="0.3">
      <c r="A61" s="1">
        <v>1</v>
      </c>
      <c r="B61" s="119"/>
      <c r="C61" s="119"/>
      <c r="D61" s="119"/>
      <c r="E61" s="119"/>
      <c r="F61" s="119"/>
      <c r="G61" s="119"/>
      <c r="H61" s="111"/>
      <c r="I61" s="22" t="s">
        <v>16</v>
      </c>
      <c r="J61" s="22" t="s">
        <v>17</v>
      </c>
      <c r="K61" s="22" t="s">
        <v>18</v>
      </c>
      <c r="L61" s="111"/>
      <c r="M61" s="121"/>
      <c r="N61" s="23" t="s">
        <v>19</v>
      </c>
      <c r="O61" s="24" t="s">
        <v>20</v>
      </c>
      <c r="P61" s="24" t="s">
        <v>21</v>
      </c>
      <c r="Q61" s="25"/>
      <c r="R61" s="26" t="s">
        <v>22</v>
      </c>
      <c r="S61" s="26" t="s">
        <v>23</v>
      </c>
      <c r="T61" s="26" t="s">
        <v>24</v>
      </c>
      <c r="U61" s="26" t="s">
        <v>25</v>
      </c>
      <c r="V61" s="27" t="s">
        <v>26</v>
      </c>
      <c r="W61" s="24" t="s">
        <v>27</v>
      </c>
      <c r="X61" s="8"/>
      <c r="Y61" s="9"/>
      <c r="Z61" s="9"/>
      <c r="AA61" s="9"/>
      <c r="AB61" s="9"/>
      <c r="AC61" s="9"/>
      <c r="AD61" s="9"/>
      <c r="AE61" s="11"/>
      <c r="AJ61" s="12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2"/>
      <c r="AZ61" s="4"/>
      <c r="BA61" s="8"/>
      <c r="BB61" s="13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2"/>
      <c r="BN61" s="8"/>
      <c r="BO61" s="8"/>
      <c r="BP61" s="8"/>
      <c r="BQ61" s="8"/>
      <c r="BR61" s="2"/>
      <c r="BS61" s="4"/>
    </row>
    <row r="62" spans="1:71" s="10" customFormat="1" ht="22.5" customHeight="1" x14ac:dyDescent="0.2">
      <c r="A62" s="1">
        <v>1</v>
      </c>
      <c r="B62" s="28" t="s">
        <v>28</v>
      </c>
      <c r="C62" s="114" t="s">
        <v>58</v>
      </c>
      <c r="D62" s="114"/>
      <c r="E62" s="114"/>
      <c r="F62" s="114"/>
      <c r="G62" s="114"/>
      <c r="H62" s="29" t="s">
        <v>30</v>
      </c>
      <c r="I62" s="30">
        <v>116</v>
      </c>
      <c r="J62" s="30">
        <v>130</v>
      </c>
      <c r="K62" s="28" t="s">
        <v>31</v>
      </c>
      <c r="L62" s="29" t="s">
        <v>59</v>
      </c>
      <c r="M62" s="106"/>
      <c r="N62" s="7">
        <v>1.508</v>
      </c>
      <c r="O62" s="7">
        <v>4.92</v>
      </c>
      <c r="P62" s="7">
        <v>1</v>
      </c>
      <c r="Q62" s="8">
        <v>1</v>
      </c>
      <c r="R62" s="8">
        <v>0.42349999999999999</v>
      </c>
      <c r="S62" s="8">
        <v>20</v>
      </c>
      <c r="T62" s="8">
        <v>1.508</v>
      </c>
      <c r="U62" s="8">
        <v>0</v>
      </c>
      <c r="V62" s="8">
        <v>0</v>
      </c>
      <c r="W62" s="8">
        <v>0</v>
      </c>
      <c r="X62" s="8"/>
      <c r="Y62" s="9"/>
      <c r="Z62" s="9"/>
      <c r="AA62" s="9"/>
      <c r="AB62" s="9"/>
      <c r="AC62" s="9"/>
      <c r="AD62" s="9"/>
      <c r="AE62" s="11"/>
      <c r="AJ62" s="12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2"/>
      <c r="AZ62" s="4"/>
      <c r="BA62" s="8"/>
      <c r="BB62" s="13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2"/>
      <c r="BN62" s="8"/>
      <c r="BO62" s="8"/>
      <c r="BP62" s="8"/>
      <c r="BQ62" s="8"/>
      <c r="BR62" s="2"/>
      <c r="BS62" s="4"/>
    </row>
    <row r="63" spans="1:71" s="10" customFormat="1" ht="12.75" x14ac:dyDescent="0.2">
      <c r="A63" s="1">
        <v>1</v>
      </c>
      <c r="B63" s="2"/>
      <c r="C63" s="3"/>
      <c r="D63" s="2"/>
      <c r="E63" s="4"/>
      <c r="F63" s="4"/>
      <c r="G63" s="4"/>
      <c r="H63" s="4"/>
      <c r="I63" s="4"/>
      <c r="J63" s="4"/>
      <c r="K63" s="2"/>
      <c r="L63" s="5"/>
      <c r="M63" s="6"/>
      <c r="N63" s="7">
        <f>SUM(N62:N62)</f>
        <v>1.508</v>
      </c>
      <c r="O63" s="7">
        <f>SUM(O62:O62)</f>
        <v>4.92</v>
      </c>
      <c r="P63" s="7">
        <f>SUM(P62:P62)</f>
        <v>1</v>
      </c>
      <c r="Q63" s="31">
        <f>SUM(Q62:Q62)</f>
        <v>1</v>
      </c>
      <c r="R63" s="31">
        <f>SUM(R62:R62)</f>
        <v>0.42349999999999999</v>
      </c>
      <c r="S63" s="8"/>
      <c r="T63" s="31">
        <f>SUM(T62:T62)</f>
        <v>1.508</v>
      </c>
      <c r="U63" s="31">
        <f>SUM(U62:U62)</f>
        <v>0</v>
      </c>
      <c r="V63" s="31">
        <f>SUM(V62:V62)</f>
        <v>0</v>
      </c>
      <c r="W63" s="31">
        <f>SUM(W62:W62)</f>
        <v>0</v>
      </c>
      <c r="X63" s="8"/>
      <c r="Y63" s="9">
        <f>SUM(M62:M62)</f>
        <v>0</v>
      </c>
      <c r="Z63" s="9"/>
      <c r="AA63" s="9"/>
      <c r="AB63" s="9"/>
      <c r="AC63" s="9"/>
      <c r="AD63" s="9"/>
      <c r="AE63" s="11"/>
      <c r="AJ63" s="12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2"/>
      <c r="AZ63" s="4"/>
      <c r="BA63" s="8"/>
      <c r="BB63" s="13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2"/>
      <c r="BN63" s="8"/>
      <c r="BO63" s="8"/>
      <c r="BP63" s="8"/>
      <c r="BQ63" s="8"/>
      <c r="BR63" s="2"/>
      <c r="BS63" s="4"/>
    </row>
    <row r="64" spans="1:71" s="10" customFormat="1" ht="12.75" x14ac:dyDescent="0.2">
      <c r="A64" s="1">
        <v>1</v>
      </c>
      <c r="B64" s="32" t="s">
        <v>37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3"/>
      <c r="N64" s="7"/>
      <c r="O64" s="7"/>
      <c r="P64" s="7"/>
      <c r="Q64" s="8"/>
      <c r="R64" s="8"/>
      <c r="S64" s="8"/>
      <c r="T64" s="8"/>
      <c r="U64" s="8"/>
      <c r="V64" s="8"/>
      <c r="W64" s="8"/>
      <c r="X64" s="8"/>
      <c r="Y64" s="9"/>
      <c r="Z64" s="9"/>
      <c r="AA64" s="9"/>
      <c r="AB64" s="9"/>
      <c r="AC64" s="9"/>
      <c r="AD64" s="9"/>
      <c r="AE64" s="11"/>
      <c r="AJ64" s="12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2"/>
      <c r="AZ64" s="4"/>
      <c r="BA64" s="8"/>
      <c r="BB64" s="13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2"/>
      <c r="BN64" s="8"/>
      <c r="BO64" s="8"/>
      <c r="BP64" s="8"/>
      <c r="BQ64" s="8"/>
      <c r="BR64" s="2"/>
      <c r="BS64" s="4"/>
    </row>
    <row r="65" spans="1:71" s="10" customFormat="1" ht="12.75" x14ac:dyDescent="0.2">
      <c r="A65" s="1">
        <v>1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20"/>
      <c r="N65" s="7"/>
      <c r="O65" s="7"/>
      <c r="P65" s="7"/>
      <c r="Q65" s="8"/>
      <c r="R65" s="8"/>
      <c r="S65" s="8"/>
      <c r="T65" s="8"/>
      <c r="U65" s="8"/>
      <c r="V65" s="8"/>
      <c r="W65" s="8"/>
      <c r="X65" s="8"/>
      <c r="Y65" s="9"/>
      <c r="Z65" s="9"/>
      <c r="AA65" s="9"/>
      <c r="AB65" s="9"/>
      <c r="AC65" s="9"/>
      <c r="AD65" s="9"/>
      <c r="AE65" s="11"/>
      <c r="AJ65" s="12"/>
      <c r="AK65" s="102"/>
      <c r="AL65" s="102"/>
      <c r="AM65" s="102"/>
      <c r="AN65" s="102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2"/>
      <c r="AZ65" s="4"/>
      <c r="BA65" s="8"/>
      <c r="BB65" s="13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2"/>
      <c r="BN65" s="8"/>
      <c r="BO65" s="8"/>
      <c r="BP65" s="8"/>
      <c r="BQ65" s="8"/>
      <c r="BR65" s="2"/>
      <c r="BS65" s="4"/>
    </row>
    <row r="66" spans="1:71" s="10" customFormat="1" ht="12.75" x14ac:dyDescent="0.2">
      <c r="A66" s="1">
        <v>1</v>
      </c>
      <c r="B66" s="115" t="s">
        <v>38</v>
      </c>
      <c r="C66" s="115"/>
      <c r="D66" s="115"/>
      <c r="E66" s="115"/>
      <c r="F66" s="115"/>
      <c r="G66" s="115"/>
      <c r="H66" s="115"/>
      <c r="I66" s="115"/>
      <c r="J66" s="116" t="s">
        <v>39</v>
      </c>
      <c r="K66" s="115" t="s">
        <v>40</v>
      </c>
      <c r="L66" s="34" t="s">
        <v>41</v>
      </c>
      <c r="M66" s="35" t="s">
        <v>13</v>
      </c>
      <c r="N66" s="7"/>
      <c r="O66" s="7"/>
      <c r="P66" s="7"/>
      <c r="Q66" s="8"/>
      <c r="R66" s="8"/>
      <c r="S66" s="8"/>
      <c r="T66" s="8"/>
      <c r="U66" s="8"/>
      <c r="V66" s="8"/>
      <c r="W66" s="8"/>
      <c r="X66" s="8"/>
      <c r="Y66" s="9"/>
      <c r="Z66" s="9"/>
      <c r="AA66" s="9"/>
      <c r="AB66" s="9"/>
      <c r="AC66" s="9"/>
      <c r="AD66" s="9"/>
      <c r="AE66" s="11"/>
      <c r="AJ66" s="12"/>
      <c r="AK66" s="102"/>
      <c r="AL66" s="102"/>
      <c r="AM66" s="102"/>
      <c r="AN66" s="102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2"/>
      <c r="AZ66" s="4"/>
      <c r="BA66" s="8"/>
      <c r="BB66" s="13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2"/>
      <c r="BN66" s="8"/>
      <c r="BO66" s="8"/>
      <c r="BP66" s="8"/>
      <c r="BQ66" s="8"/>
      <c r="BR66" s="2"/>
      <c r="BS66" s="4"/>
    </row>
    <row r="67" spans="1:71" s="10" customFormat="1" ht="12.75" x14ac:dyDescent="0.2">
      <c r="A67" s="1">
        <v>1</v>
      </c>
      <c r="B67" s="115"/>
      <c r="C67" s="115"/>
      <c r="D67" s="115"/>
      <c r="E67" s="115"/>
      <c r="F67" s="115"/>
      <c r="G67" s="115"/>
      <c r="H67" s="115"/>
      <c r="I67" s="115"/>
      <c r="J67" s="117"/>
      <c r="K67" s="115"/>
      <c r="L67" s="36" t="s">
        <v>42</v>
      </c>
      <c r="M67" s="37" t="s">
        <v>42</v>
      </c>
      <c r="N67" s="7"/>
      <c r="O67" s="7"/>
      <c r="P67" s="7"/>
      <c r="Q67" s="8"/>
      <c r="R67" s="8"/>
      <c r="S67" s="8"/>
      <c r="T67" s="8"/>
      <c r="U67" s="8"/>
      <c r="V67" s="8"/>
      <c r="W67" s="8"/>
      <c r="X67" s="8"/>
      <c r="Y67" s="9"/>
      <c r="Z67" s="9"/>
      <c r="AA67" s="9"/>
      <c r="AB67" s="9"/>
      <c r="AC67" s="9"/>
      <c r="AD67" s="9"/>
      <c r="AE67" s="11"/>
      <c r="AJ67" s="12"/>
      <c r="AK67" s="102"/>
      <c r="AL67" s="102"/>
      <c r="AM67" s="102"/>
      <c r="AN67" s="102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2"/>
      <c r="AZ67" s="4"/>
      <c r="BA67" s="8"/>
      <c r="BB67" s="13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2"/>
      <c r="BN67" s="8"/>
      <c r="BO67" s="8"/>
      <c r="BP67" s="8"/>
      <c r="BQ67" s="8"/>
      <c r="BR67" s="2"/>
      <c r="BS67" s="4"/>
    </row>
    <row r="68" spans="1:71" s="10" customFormat="1" ht="12.75" x14ac:dyDescent="0.2">
      <c r="A68" s="1">
        <v>1</v>
      </c>
      <c r="B68" s="43" t="s">
        <v>60</v>
      </c>
      <c r="C68" s="43"/>
      <c r="D68" s="43"/>
      <c r="E68" s="43"/>
      <c r="F68" s="43"/>
      <c r="G68" s="43"/>
      <c r="H68" s="43"/>
      <c r="I68" s="43"/>
      <c r="J68" s="44" t="s">
        <v>44</v>
      </c>
      <c r="K68" s="2">
        <f>N62</f>
        <v>1.508</v>
      </c>
      <c r="L68" s="107"/>
      <c r="M68" s="39">
        <f>K68*L68</f>
        <v>0</v>
      </c>
      <c r="N68" s="7"/>
      <c r="O68" s="7"/>
      <c r="P68" s="7"/>
      <c r="Q68" s="8"/>
      <c r="R68" s="8"/>
      <c r="S68" s="8"/>
      <c r="T68" s="8"/>
      <c r="U68" s="8"/>
      <c r="V68" s="8"/>
      <c r="W68" s="8"/>
      <c r="X68" s="8"/>
      <c r="Y68" s="9"/>
      <c r="Z68" s="9"/>
      <c r="AA68" s="9"/>
      <c r="AB68" s="45">
        <f>K68*L68</f>
        <v>0</v>
      </c>
      <c r="AC68" s="9"/>
      <c r="AD68" s="9"/>
      <c r="AE68" s="11"/>
      <c r="AJ68" s="12"/>
      <c r="AK68" s="38"/>
      <c r="AL68" s="102"/>
      <c r="AO68" s="1"/>
      <c r="AP68" s="8"/>
      <c r="AQ68" s="8"/>
      <c r="AR68" s="8"/>
      <c r="AS68" s="8"/>
      <c r="AT68" s="8"/>
      <c r="AU68" s="8"/>
      <c r="AV68" s="8"/>
      <c r="AW68" s="8"/>
      <c r="AX68" s="8"/>
      <c r="AY68" s="2"/>
      <c r="AZ68" s="4"/>
      <c r="BA68" s="8"/>
      <c r="BB68" s="13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2"/>
      <c r="BN68" s="8"/>
      <c r="BO68" s="8"/>
      <c r="BP68" s="8"/>
      <c r="BQ68" s="8"/>
      <c r="BR68" s="2"/>
      <c r="BS68" s="4"/>
    </row>
    <row r="69" spans="1:71" s="10" customFormat="1" ht="12.75" x14ac:dyDescent="0.2">
      <c r="A69" s="1">
        <v>1</v>
      </c>
      <c r="B69" s="109" t="s">
        <v>99</v>
      </c>
      <c r="C69" s="109"/>
      <c r="D69" s="109"/>
      <c r="E69" s="109"/>
      <c r="F69" s="109"/>
      <c r="G69" s="109"/>
      <c r="H69" s="109"/>
      <c r="I69" s="109"/>
      <c r="J69" s="38" t="s">
        <v>45</v>
      </c>
      <c r="K69" s="2">
        <v>1.21</v>
      </c>
      <c r="L69" s="107"/>
      <c r="M69" s="39">
        <f>K69*L69</f>
        <v>0</v>
      </c>
      <c r="N69" s="7"/>
      <c r="O69" s="7"/>
      <c r="P69" s="7"/>
      <c r="Q69" s="8"/>
      <c r="R69" s="8"/>
      <c r="S69" s="8"/>
      <c r="T69" s="8"/>
      <c r="U69" s="8"/>
      <c r="V69" s="8"/>
      <c r="W69" s="8"/>
      <c r="X69" s="8"/>
      <c r="Y69" s="9"/>
      <c r="Z69" s="9"/>
      <c r="AA69" s="9"/>
      <c r="AB69" s="9"/>
      <c r="AC69" s="9">
        <f>K69*L69</f>
        <v>0</v>
      </c>
      <c r="AD69" s="9"/>
      <c r="AE69" s="11"/>
      <c r="AJ69" s="12"/>
      <c r="AK69" s="104"/>
      <c r="AL69" s="102"/>
      <c r="AO69" s="8"/>
      <c r="AP69" s="1"/>
      <c r="AQ69" s="8"/>
      <c r="AR69" s="8"/>
      <c r="AS69" s="8"/>
      <c r="AT69" s="8"/>
      <c r="AU69" s="8"/>
      <c r="AV69" s="8"/>
      <c r="AW69" s="8"/>
      <c r="AX69" s="8"/>
      <c r="AY69" s="2"/>
      <c r="AZ69" s="4"/>
      <c r="BA69" s="8"/>
      <c r="BB69" s="13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2"/>
      <c r="BN69" s="8"/>
      <c r="BO69" s="8"/>
      <c r="BP69" s="8"/>
      <c r="BQ69" s="8"/>
      <c r="BR69" s="2"/>
      <c r="BS69" s="4"/>
    </row>
    <row r="70" spans="1:71" s="10" customFormat="1" ht="12.75" x14ac:dyDescent="0.2">
      <c r="A70" s="1">
        <v>1</v>
      </c>
      <c r="B70" s="109" t="s">
        <v>107</v>
      </c>
      <c r="C70" s="109"/>
      <c r="D70" s="109"/>
      <c r="E70" s="109"/>
      <c r="F70" s="109"/>
      <c r="G70" s="109"/>
      <c r="H70" s="109"/>
      <c r="I70" s="109"/>
      <c r="J70" s="38" t="s">
        <v>45</v>
      </c>
      <c r="K70" s="2">
        <f>SUM(O62:O62)</f>
        <v>4.92</v>
      </c>
      <c r="L70" s="107"/>
      <c r="M70" s="39">
        <f>K70*L70</f>
        <v>0</v>
      </c>
      <c r="N70" s="7"/>
      <c r="O70" s="7"/>
      <c r="P70" s="7"/>
      <c r="Q70" s="8"/>
      <c r="R70" s="8"/>
      <c r="S70" s="8"/>
      <c r="T70" s="8"/>
      <c r="U70" s="8"/>
      <c r="V70" s="8"/>
      <c r="W70" s="8"/>
      <c r="X70" s="8"/>
      <c r="Y70" s="9"/>
      <c r="Z70" s="9"/>
      <c r="AA70" s="9">
        <f>K70*L70</f>
        <v>0</v>
      </c>
      <c r="AB70" s="9"/>
      <c r="AC70" s="9"/>
      <c r="AD70" s="9"/>
      <c r="AE70" s="11"/>
      <c r="AJ70" s="12"/>
      <c r="AK70" s="102"/>
      <c r="AL70" s="102"/>
      <c r="AM70" s="102"/>
      <c r="AN70" s="102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2"/>
      <c r="AZ70" s="4"/>
      <c r="BA70" s="8"/>
      <c r="BB70" s="13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2"/>
      <c r="BN70" s="8"/>
      <c r="BO70" s="8"/>
      <c r="BP70" s="8"/>
      <c r="BQ70" s="8"/>
      <c r="BR70" s="2"/>
      <c r="BS70" s="4"/>
    </row>
    <row r="71" spans="1:71" s="10" customFormat="1" ht="12.75" x14ac:dyDescent="0.2">
      <c r="A71" s="1">
        <v>1</v>
      </c>
      <c r="B71" s="109" t="s">
        <v>46</v>
      </c>
      <c r="C71" s="109"/>
      <c r="D71" s="109"/>
      <c r="E71" s="109"/>
      <c r="F71" s="109"/>
      <c r="G71" s="109"/>
      <c r="H71" s="109"/>
      <c r="I71" s="109"/>
      <c r="J71" s="38" t="s">
        <v>45</v>
      </c>
      <c r="K71" s="2">
        <f>SUM(O62:O62)</f>
        <v>4.92</v>
      </c>
      <c r="L71" s="107"/>
      <c r="M71" s="39">
        <f>K71*L71</f>
        <v>0</v>
      </c>
      <c r="N71" s="7"/>
      <c r="O71" s="7"/>
      <c r="P71" s="7"/>
      <c r="Q71" s="8"/>
      <c r="R71" s="8"/>
      <c r="S71" s="8"/>
      <c r="T71" s="8"/>
      <c r="U71" s="8"/>
      <c r="V71" s="8"/>
      <c r="W71" s="8"/>
      <c r="X71" s="8"/>
      <c r="Y71" s="9"/>
      <c r="Z71" s="9">
        <f>K71*L71</f>
        <v>0</v>
      </c>
      <c r="AA71" s="9"/>
      <c r="AB71" s="9"/>
      <c r="AC71" s="9"/>
      <c r="AD71" s="9"/>
      <c r="AE71" s="11"/>
      <c r="AJ71" s="12"/>
      <c r="AK71" s="102"/>
      <c r="AL71" s="102"/>
      <c r="AM71" s="102"/>
      <c r="AN71" s="102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2"/>
      <c r="AZ71" s="4"/>
      <c r="BA71" s="8"/>
      <c r="BB71" s="13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2"/>
      <c r="BN71" s="8"/>
      <c r="BO71" s="8"/>
      <c r="BP71" s="8"/>
      <c r="BQ71" s="8"/>
      <c r="BR71" s="2"/>
      <c r="BS71" s="4"/>
    </row>
    <row r="72" spans="1:71" s="10" customFormat="1" ht="12.75" x14ac:dyDescent="0.2">
      <c r="A72" s="1">
        <v>1</v>
      </c>
      <c r="B72" s="109" t="s">
        <v>61</v>
      </c>
      <c r="C72" s="109"/>
      <c r="D72" s="109"/>
      <c r="E72" s="109"/>
      <c r="F72" s="109"/>
      <c r="G72" s="109"/>
      <c r="H72" s="109"/>
      <c r="I72" s="109"/>
      <c r="J72" s="38" t="s">
        <v>62</v>
      </c>
      <c r="K72" s="2">
        <f>SUM(P62:P62)</f>
        <v>1</v>
      </c>
      <c r="L72" s="107"/>
      <c r="M72" s="39">
        <f>K72*L72</f>
        <v>0</v>
      </c>
      <c r="N72" s="7"/>
      <c r="O72" s="7"/>
      <c r="P72" s="7"/>
      <c r="Q72" s="8"/>
      <c r="R72" s="8"/>
      <c r="S72" s="8"/>
      <c r="T72" s="8"/>
      <c r="U72" s="8"/>
      <c r="V72" s="8"/>
      <c r="W72" s="8"/>
      <c r="X72" s="8"/>
      <c r="Y72" s="9"/>
      <c r="Z72" s="9">
        <f>K72*L72</f>
        <v>0</v>
      </c>
      <c r="AA72" s="9"/>
      <c r="AB72" s="9"/>
      <c r="AC72" s="9"/>
      <c r="AD72" s="9"/>
      <c r="AE72" s="11"/>
      <c r="AJ72" s="12"/>
      <c r="AK72" s="102"/>
      <c r="AL72" s="102"/>
      <c r="AM72" s="102"/>
      <c r="AN72" s="102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2"/>
      <c r="AZ72" s="4"/>
      <c r="BA72" s="8"/>
      <c r="BB72" s="13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2"/>
      <c r="BN72" s="8"/>
      <c r="BO72" s="8"/>
      <c r="BP72" s="8"/>
      <c r="BQ72" s="8"/>
      <c r="BR72" s="2"/>
      <c r="BS72" s="4"/>
    </row>
    <row r="73" spans="1:71" s="10" customFormat="1" ht="12.75" x14ac:dyDescent="0.2">
      <c r="A73" s="1">
        <v>1</v>
      </c>
      <c r="B73" s="2"/>
      <c r="C73" s="3"/>
      <c r="D73" s="2"/>
      <c r="E73" s="4"/>
      <c r="F73" s="4"/>
      <c r="G73" s="4"/>
      <c r="H73" s="4"/>
      <c r="I73" s="4"/>
      <c r="J73" s="4"/>
      <c r="K73" s="2"/>
      <c r="L73" s="5"/>
      <c r="M73" s="6"/>
      <c r="N73" s="7"/>
      <c r="O73" s="7"/>
      <c r="P73" s="7"/>
      <c r="Q73" s="8"/>
      <c r="R73" s="8"/>
      <c r="S73" s="8"/>
      <c r="T73" s="8"/>
      <c r="U73" s="8"/>
      <c r="V73" s="8"/>
      <c r="W73" s="8"/>
      <c r="X73" s="8"/>
      <c r="Y73" s="9"/>
      <c r="Z73" s="9"/>
      <c r="AA73" s="9"/>
      <c r="AB73" s="9"/>
      <c r="AC73" s="9"/>
      <c r="AD73" s="9"/>
      <c r="AE73" s="11"/>
      <c r="AJ73" s="12"/>
      <c r="AK73" s="102"/>
      <c r="AL73" s="102"/>
      <c r="AM73" s="102"/>
      <c r="AN73" s="102"/>
      <c r="AP73" s="8"/>
      <c r="AQ73" s="8"/>
      <c r="AR73" s="8"/>
      <c r="AS73" s="8"/>
      <c r="AT73" s="8"/>
      <c r="AU73" s="8"/>
      <c r="AV73" s="8"/>
      <c r="AW73" s="8"/>
      <c r="AX73" s="8"/>
      <c r="AY73" s="2"/>
      <c r="AZ73" s="4"/>
      <c r="BA73" s="8"/>
      <c r="BB73" s="13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2"/>
      <c r="BN73" s="8"/>
      <c r="BO73" s="8"/>
      <c r="BP73" s="8"/>
      <c r="BQ73" s="8"/>
      <c r="BR73" s="2"/>
      <c r="BS73" s="4"/>
    </row>
    <row r="74" spans="1:71" s="10" customFormat="1" ht="12.75" x14ac:dyDescent="0.2">
      <c r="A74" s="1">
        <v>1</v>
      </c>
      <c r="B74" s="2"/>
      <c r="C74" s="3"/>
      <c r="D74" s="2"/>
      <c r="E74" s="4"/>
      <c r="F74" s="4"/>
      <c r="G74" s="4"/>
      <c r="H74" s="4"/>
      <c r="I74" s="4"/>
      <c r="J74" s="4"/>
      <c r="K74" s="2"/>
      <c r="L74" s="5"/>
      <c r="M74" s="6"/>
      <c r="N74" s="7"/>
      <c r="O74" s="7"/>
      <c r="P74" s="7"/>
      <c r="Q74" s="8"/>
      <c r="R74" s="8"/>
      <c r="S74" s="8"/>
      <c r="T74" s="8"/>
      <c r="U74" s="8"/>
      <c r="V74" s="8"/>
      <c r="W74" s="8"/>
      <c r="X74" s="8"/>
      <c r="Y74" s="9"/>
      <c r="Z74" s="9"/>
      <c r="AA74" s="9"/>
      <c r="AB74" s="9"/>
      <c r="AC74" s="9"/>
      <c r="AD74" s="9"/>
      <c r="AE74" s="11"/>
      <c r="AJ74" s="12"/>
      <c r="AK74" s="102"/>
      <c r="AL74" s="102"/>
      <c r="AM74" s="102"/>
      <c r="AN74" s="102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2"/>
      <c r="AZ74" s="4"/>
      <c r="BA74" s="8"/>
      <c r="BB74" s="13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2"/>
      <c r="BN74" s="8"/>
      <c r="BO74" s="8"/>
      <c r="BP74" s="8"/>
      <c r="BQ74" s="8"/>
      <c r="BR74" s="2"/>
      <c r="BS74" s="4"/>
    </row>
    <row r="75" spans="1:71" s="10" customFormat="1" ht="12.75" x14ac:dyDescent="0.2">
      <c r="A75" s="1">
        <v>1</v>
      </c>
      <c r="B75" s="2"/>
      <c r="C75" s="3"/>
      <c r="D75" s="2"/>
      <c r="E75" s="4"/>
      <c r="F75" s="4"/>
      <c r="G75" s="4"/>
      <c r="H75" s="4"/>
      <c r="I75" s="4"/>
      <c r="J75" s="4"/>
      <c r="K75" s="2"/>
      <c r="L75" s="40" t="s">
        <v>47</v>
      </c>
      <c r="M75" s="41">
        <f>SUM(M62:M74)</f>
        <v>0</v>
      </c>
      <c r="N75" s="7"/>
      <c r="O75" s="7"/>
      <c r="P75" s="7"/>
      <c r="Q75" s="8"/>
      <c r="R75" s="8"/>
      <c r="S75" s="8"/>
      <c r="T75" s="8"/>
      <c r="U75" s="8"/>
      <c r="V75" s="8"/>
      <c r="W75" s="8"/>
      <c r="X75" s="42">
        <f>SUM(M62:M74)</f>
        <v>0</v>
      </c>
      <c r="Y75" s="9"/>
      <c r="Z75" s="9"/>
      <c r="AA75" s="9"/>
      <c r="AB75" s="9"/>
      <c r="AC75" s="9"/>
      <c r="AD75" s="9"/>
      <c r="AE75" s="11"/>
      <c r="AJ75" s="12"/>
      <c r="AK75" s="102"/>
      <c r="AL75" s="102"/>
      <c r="AM75" s="102"/>
      <c r="AN75" s="102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2"/>
      <c r="AZ75" s="4"/>
      <c r="BA75" s="8"/>
      <c r="BB75" s="13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2"/>
      <c r="BN75" s="8"/>
      <c r="BO75" s="8"/>
      <c r="BP75" s="8"/>
      <c r="BQ75" s="8"/>
      <c r="BR75" s="2"/>
      <c r="BS75" s="4"/>
    </row>
    <row r="76" spans="1:71" s="10" customFormat="1" ht="12.75" x14ac:dyDescent="0.2">
      <c r="A76" s="1">
        <v>1</v>
      </c>
      <c r="B76" s="2"/>
      <c r="C76" s="3"/>
      <c r="D76" s="2"/>
      <c r="E76" s="4"/>
      <c r="F76" s="4"/>
      <c r="G76" s="4"/>
      <c r="H76" s="4"/>
      <c r="I76" s="4"/>
      <c r="J76" s="4"/>
      <c r="K76" s="2"/>
      <c r="L76" s="5"/>
      <c r="M76" s="6"/>
      <c r="N76" s="7"/>
      <c r="O76" s="7"/>
      <c r="P76" s="7"/>
      <c r="Q76" s="8"/>
      <c r="R76" s="8"/>
      <c r="S76" s="8"/>
      <c r="T76" s="8"/>
      <c r="U76" s="8"/>
      <c r="V76" s="8"/>
      <c r="W76" s="8"/>
      <c r="X76" s="8"/>
      <c r="Y76" s="9"/>
      <c r="Z76" s="9"/>
      <c r="AA76" s="9"/>
      <c r="AB76" s="9"/>
      <c r="AC76" s="9"/>
      <c r="AD76" s="9"/>
      <c r="AE76" s="11"/>
      <c r="AJ76" s="12"/>
      <c r="AK76" s="102"/>
      <c r="AL76" s="102"/>
      <c r="AM76" s="102"/>
      <c r="AN76" s="102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2"/>
      <c r="AZ76" s="4"/>
      <c r="BA76" s="8"/>
      <c r="BB76" s="13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2"/>
      <c r="BN76" s="8"/>
      <c r="BO76" s="8"/>
      <c r="BP76" s="8"/>
      <c r="BQ76" s="8"/>
      <c r="BR76" s="2"/>
      <c r="BS76" s="4"/>
    </row>
    <row r="77" spans="1:71" s="10" customFormat="1" ht="12.75" x14ac:dyDescent="0.2">
      <c r="A77" s="1">
        <v>1</v>
      </c>
      <c r="B77" s="2"/>
      <c r="C77" s="3"/>
      <c r="D77" s="2"/>
      <c r="E77" s="4"/>
      <c r="F77" s="4"/>
      <c r="G77" s="4"/>
      <c r="H77" s="4"/>
      <c r="I77" s="4"/>
      <c r="J77" s="4"/>
      <c r="K77" s="2"/>
      <c r="L77" s="5"/>
      <c r="M77" s="6"/>
      <c r="N77" s="7"/>
      <c r="O77" s="7"/>
      <c r="P77" s="7"/>
      <c r="Q77" s="8"/>
      <c r="R77" s="8"/>
      <c r="S77" s="8"/>
      <c r="T77" s="8"/>
      <c r="U77" s="8"/>
      <c r="V77" s="8"/>
      <c r="W77" s="8"/>
      <c r="X77" s="8"/>
      <c r="Y77" s="9"/>
      <c r="Z77" s="9"/>
      <c r="AA77" s="9"/>
      <c r="AB77" s="9"/>
      <c r="AC77" s="9"/>
      <c r="AD77" s="9"/>
      <c r="AE77" s="11"/>
      <c r="AJ77" s="12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2"/>
      <c r="AZ77" s="4"/>
      <c r="BA77" s="8"/>
      <c r="BB77" s="13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2"/>
      <c r="BN77" s="8"/>
      <c r="BO77" s="8"/>
      <c r="BP77" s="8"/>
      <c r="BQ77" s="8"/>
      <c r="BR77" s="2"/>
      <c r="BS77" s="4"/>
    </row>
    <row r="78" spans="1:71" s="10" customFormat="1" ht="12.75" x14ac:dyDescent="0.2">
      <c r="A78" s="1">
        <v>1</v>
      </c>
      <c r="B78" s="2"/>
      <c r="C78" s="3"/>
      <c r="D78" s="2"/>
      <c r="E78" s="4"/>
      <c r="F78" s="4"/>
      <c r="G78" s="4"/>
      <c r="H78" s="4"/>
      <c r="I78" s="4"/>
      <c r="J78" s="4"/>
      <c r="K78" s="2"/>
      <c r="L78" s="5"/>
      <c r="M78" s="6"/>
      <c r="N78" s="7"/>
      <c r="O78" s="7"/>
      <c r="P78" s="7"/>
      <c r="Q78" s="8"/>
      <c r="R78" s="8"/>
      <c r="S78" s="8"/>
      <c r="T78" s="8"/>
      <c r="U78" s="8"/>
      <c r="V78" s="8"/>
      <c r="W78" s="8"/>
      <c r="X78" s="8"/>
      <c r="Y78" s="9"/>
      <c r="Z78" s="9"/>
      <c r="AA78" s="9"/>
      <c r="AB78" s="9"/>
      <c r="AC78" s="9"/>
      <c r="AD78" s="9"/>
      <c r="AE78" s="11"/>
      <c r="AJ78" s="12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2"/>
      <c r="AZ78" s="4"/>
      <c r="BA78" s="8"/>
      <c r="BB78" s="13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2"/>
      <c r="BN78" s="8"/>
      <c r="BO78" s="8"/>
      <c r="BP78" s="8"/>
      <c r="BQ78" s="8"/>
      <c r="BR78" s="2"/>
      <c r="BS78" s="4"/>
    </row>
    <row r="79" spans="1:71" s="10" customFormat="1" ht="12.75" x14ac:dyDescent="0.2">
      <c r="A79" s="1">
        <v>1</v>
      </c>
      <c r="B79" s="14" t="s">
        <v>0</v>
      </c>
      <c r="C79" s="15"/>
      <c r="D79" s="16" t="s">
        <v>6</v>
      </c>
      <c r="E79" s="17"/>
      <c r="F79" s="17"/>
      <c r="G79" s="17"/>
      <c r="H79" s="17"/>
      <c r="I79" s="17"/>
      <c r="J79" s="17"/>
      <c r="K79" s="17"/>
      <c r="L79" s="17"/>
      <c r="M79" s="18"/>
      <c r="N79" s="7"/>
      <c r="O79" s="7"/>
      <c r="P79" s="7"/>
      <c r="Q79" s="8"/>
      <c r="R79" s="8"/>
      <c r="S79" s="8"/>
      <c r="T79" s="8"/>
      <c r="U79" s="8"/>
      <c r="V79" s="8"/>
      <c r="W79" s="8"/>
      <c r="X79" s="8"/>
      <c r="Y79" s="9"/>
      <c r="Z79" s="9"/>
      <c r="AA79" s="9"/>
      <c r="AB79" s="9"/>
      <c r="AC79" s="9"/>
      <c r="AD79" s="9"/>
      <c r="AE79" s="11"/>
      <c r="AJ79" s="12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2"/>
      <c r="AZ79" s="4"/>
      <c r="BA79" s="8"/>
      <c r="BB79" s="13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2"/>
      <c r="BN79" s="8"/>
      <c r="BO79" s="8"/>
      <c r="BP79" s="8"/>
      <c r="BQ79" s="8"/>
      <c r="BR79" s="2"/>
      <c r="BS79" s="4"/>
    </row>
    <row r="80" spans="1:71" s="10" customFormat="1" ht="12.75" x14ac:dyDescent="0.2">
      <c r="A80" s="1">
        <v>1</v>
      </c>
      <c r="B80" s="2"/>
      <c r="C80" s="3"/>
      <c r="D80" s="2"/>
      <c r="E80" s="4"/>
      <c r="F80" s="4"/>
      <c r="G80" s="4"/>
      <c r="H80" s="4"/>
      <c r="I80" s="4"/>
      <c r="J80" s="4"/>
      <c r="K80" s="2"/>
      <c r="L80" s="5"/>
      <c r="M80" s="6"/>
      <c r="N80" s="7"/>
      <c r="O80" s="7"/>
      <c r="P80" s="7"/>
      <c r="Q80" s="8"/>
      <c r="R80" s="8"/>
      <c r="S80" s="8"/>
      <c r="T80" s="8"/>
      <c r="U80" s="8"/>
      <c r="V80" s="8"/>
      <c r="W80" s="8"/>
      <c r="X80" s="8"/>
      <c r="Y80" s="9"/>
      <c r="Z80" s="9"/>
      <c r="AA80" s="9"/>
      <c r="AB80" s="9"/>
      <c r="AC80" s="9"/>
      <c r="AD80" s="9"/>
      <c r="AE80" s="11"/>
      <c r="AJ80" s="12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2"/>
      <c r="AZ80" s="4"/>
      <c r="BA80" s="8"/>
      <c r="BB80" s="13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2"/>
      <c r="BN80" s="8"/>
      <c r="BO80" s="8"/>
      <c r="BP80" s="8"/>
      <c r="BQ80" s="8"/>
      <c r="BR80" s="2"/>
      <c r="BS80" s="4"/>
    </row>
    <row r="81" spans="1:71" s="10" customFormat="1" ht="12.75" x14ac:dyDescent="0.2">
      <c r="A81" s="1">
        <v>1</v>
      </c>
      <c r="B81" s="19" t="s">
        <v>3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20"/>
      <c r="N81" s="7"/>
      <c r="O81" s="7"/>
      <c r="P81" s="7"/>
      <c r="Q81" s="8"/>
      <c r="R81" s="8"/>
      <c r="S81" s="8"/>
      <c r="T81" s="8"/>
      <c r="U81" s="8"/>
      <c r="V81" s="8"/>
      <c r="W81" s="8"/>
      <c r="X81" s="8"/>
      <c r="Y81" s="9"/>
      <c r="Z81" s="9"/>
      <c r="AA81" s="9"/>
      <c r="AB81" s="9"/>
      <c r="AC81" s="9"/>
      <c r="AD81" s="9"/>
      <c r="AE81" s="11"/>
      <c r="AJ81" s="12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2"/>
      <c r="AZ81" s="4"/>
      <c r="BA81" s="8"/>
      <c r="BB81" s="13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2"/>
      <c r="BN81" s="8"/>
      <c r="BO81" s="8"/>
      <c r="BP81" s="8"/>
      <c r="BQ81" s="8"/>
      <c r="BR81" s="2"/>
      <c r="BS81" s="4"/>
    </row>
    <row r="82" spans="1:71" s="10" customFormat="1" ht="12.75" x14ac:dyDescent="0.2">
      <c r="A82" s="1">
        <v>1</v>
      </c>
      <c r="B82" s="118" t="s">
        <v>5</v>
      </c>
      <c r="C82" s="118"/>
      <c r="D82" s="118"/>
      <c r="E82" s="118"/>
      <c r="F82" s="118"/>
      <c r="G82" s="118"/>
      <c r="H82" s="19"/>
      <c r="I82" s="19"/>
      <c r="J82" s="19"/>
      <c r="K82" s="19"/>
      <c r="L82" s="19"/>
      <c r="M82" s="20"/>
      <c r="N82" s="7"/>
      <c r="O82" s="7"/>
      <c r="P82" s="7"/>
      <c r="Q82" s="8"/>
      <c r="R82" s="8"/>
      <c r="S82" s="8"/>
      <c r="T82" s="8"/>
      <c r="U82" s="8"/>
      <c r="V82" s="8"/>
      <c r="W82" s="8"/>
      <c r="X82" s="8"/>
      <c r="Y82" s="9"/>
      <c r="Z82" s="9"/>
      <c r="AA82" s="9"/>
      <c r="AB82" s="9"/>
      <c r="AC82" s="9"/>
      <c r="AD82" s="9"/>
      <c r="AE82" s="11"/>
      <c r="AJ82" s="12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2"/>
      <c r="AZ82" s="4"/>
      <c r="BA82" s="8"/>
      <c r="BB82" s="13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2"/>
      <c r="BN82" s="8"/>
      <c r="BO82" s="8"/>
      <c r="BP82" s="8"/>
      <c r="BQ82" s="8"/>
      <c r="BR82" s="2"/>
      <c r="BS82" s="4"/>
    </row>
    <row r="83" spans="1:71" s="10" customFormat="1" ht="12.75" x14ac:dyDescent="0.2">
      <c r="A83" s="1">
        <v>1</v>
      </c>
      <c r="B83" s="2"/>
      <c r="C83" s="3"/>
      <c r="D83" s="2"/>
      <c r="E83" s="4"/>
      <c r="F83" s="4"/>
      <c r="G83" s="4"/>
      <c r="H83" s="4"/>
      <c r="I83" s="4"/>
      <c r="J83" s="4"/>
      <c r="K83" s="2"/>
      <c r="L83" s="5"/>
      <c r="M83" s="6"/>
      <c r="N83" s="7"/>
      <c r="O83" s="7"/>
      <c r="P83" s="7"/>
      <c r="Q83" s="8"/>
      <c r="R83" s="8"/>
      <c r="S83" s="8"/>
      <c r="T83" s="8"/>
      <c r="U83" s="8"/>
      <c r="V83" s="8"/>
      <c r="W83" s="8"/>
      <c r="X83" s="8"/>
      <c r="Y83" s="9"/>
      <c r="Z83" s="9"/>
      <c r="AA83" s="9"/>
      <c r="AB83" s="9"/>
      <c r="AC83" s="9"/>
      <c r="AD83" s="9"/>
      <c r="AE83" s="11"/>
      <c r="AJ83" s="12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2"/>
      <c r="AZ83" s="4"/>
      <c r="BA83" s="8"/>
      <c r="BB83" s="13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2"/>
      <c r="BN83" s="8"/>
      <c r="BO83" s="8"/>
      <c r="BP83" s="8"/>
      <c r="BQ83" s="8"/>
      <c r="BR83" s="2"/>
      <c r="BS83" s="4"/>
    </row>
    <row r="84" spans="1:71" s="10" customFormat="1" ht="12.75" x14ac:dyDescent="0.2">
      <c r="A84" s="1">
        <v>1</v>
      </c>
      <c r="B84" s="119" t="s">
        <v>8</v>
      </c>
      <c r="C84" s="119" t="s">
        <v>9</v>
      </c>
      <c r="D84" s="119"/>
      <c r="E84" s="119"/>
      <c r="F84" s="119"/>
      <c r="G84" s="119"/>
      <c r="H84" s="111" t="s">
        <v>10</v>
      </c>
      <c r="I84" s="111" t="s">
        <v>11</v>
      </c>
      <c r="J84" s="111"/>
      <c r="K84" s="111"/>
      <c r="L84" s="110" t="s">
        <v>12</v>
      </c>
      <c r="M84" s="112" t="s">
        <v>13</v>
      </c>
      <c r="N84" s="113" t="s">
        <v>14</v>
      </c>
      <c r="O84" s="113"/>
      <c r="P84" s="113"/>
      <c r="Q84"/>
      <c r="R84"/>
      <c r="S84"/>
      <c r="T84"/>
      <c r="U84" s="21"/>
      <c r="V84" s="21"/>
      <c r="W84"/>
      <c r="X84" s="8"/>
      <c r="Y84" s="9"/>
      <c r="Z84" s="9"/>
      <c r="AA84" s="9"/>
      <c r="AB84" s="9"/>
      <c r="AC84" s="9"/>
      <c r="AD84" s="9"/>
      <c r="AE84" s="11"/>
      <c r="AJ84" s="12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2"/>
      <c r="AZ84" s="4"/>
      <c r="BA84" s="8"/>
      <c r="BB84" s="13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2"/>
      <c r="BN84" s="8"/>
      <c r="BO84" s="8"/>
      <c r="BP84" s="8"/>
      <c r="BQ84" s="8"/>
      <c r="BR84" s="2"/>
      <c r="BS84" s="4"/>
    </row>
    <row r="85" spans="1:71" s="10" customFormat="1" ht="15.75" x14ac:dyDescent="0.3">
      <c r="A85" s="1">
        <v>1</v>
      </c>
      <c r="B85" s="119"/>
      <c r="C85" s="119"/>
      <c r="D85" s="119"/>
      <c r="E85" s="119"/>
      <c r="F85" s="119"/>
      <c r="G85" s="119"/>
      <c r="H85" s="111"/>
      <c r="I85" s="22" t="s">
        <v>16</v>
      </c>
      <c r="J85" s="22" t="s">
        <v>17</v>
      </c>
      <c r="K85" s="22" t="s">
        <v>18</v>
      </c>
      <c r="L85" s="111"/>
      <c r="M85" s="112"/>
      <c r="N85" s="23" t="s">
        <v>19</v>
      </c>
      <c r="O85" s="24" t="s">
        <v>20</v>
      </c>
      <c r="P85" s="24" t="s">
        <v>21</v>
      </c>
      <c r="Q85" s="25"/>
      <c r="R85" s="26" t="s">
        <v>22</v>
      </c>
      <c r="S85" s="26" t="s">
        <v>23</v>
      </c>
      <c r="T85" s="26" t="s">
        <v>24</v>
      </c>
      <c r="U85" s="26" t="s">
        <v>25</v>
      </c>
      <c r="V85" s="27" t="s">
        <v>26</v>
      </c>
      <c r="W85" s="24" t="s">
        <v>27</v>
      </c>
      <c r="X85" s="8"/>
      <c r="Y85" s="9"/>
      <c r="Z85" s="9"/>
      <c r="AA85" s="9"/>
      <c r="AB85" s="9"/>
      <c r="AC85" s="9"/>
      <c r="AD85" s="9"/>
      <c r="AE85" s="11"/>
      <c r="AJ85" s="12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2"/>
      <c r="AZ85" s="4"/>
      <c r="BA85" s="8"/>
      <c r="BB85" s="13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2"/>
      <c r="BN85" s="8"/>
      <c r="BO85" s="8"/>
      <c r="BP85" s="8"/>
      <c r="BQ85" s="8"/>
      <c r="BR85" s="2"/>
      <c r="BS85" s="4"/>
    </row>
    <row r="86" spans="1:71" s="10" customFormat="1" ht="22.5" customHeight="1" x14ac:dyDescent="0.2">
      <c r="A86" s="1">
        <v>1</v>
      </c>
      <c r="B86" s="28" t="s">
        <v>34</v>
      </c>
      <c r="C86" s="114" t="s">
        <v>63</v>
      </c>
      <c r="D86" s="114"/>
      <c r="E86" s="114"/>
      <c r="F86" s="114"/>
      <c r="G86" s="114"/>
      <c r="H86" s="29" t="s">
        <v>30</v>
      </c>
      <c r="I86" s="30">
        <v>160</v>
      </c>
      <c r="J86" s="30">
        <v>125</v>
      </c>
      <c r="K86" s="28" t="s">
        <v>31</v>
      </c>
      <c r="L86" s="29" t="s">
        <v>32</v>
      </c>
      <c r="M86" s="106"/>
      <c r="N86" s="7">
        <v>2</v>
      </c>
      <c r="O86" s="7">
        <v>5.7</v>
      </c>
      <c r="P86" s="7">
        <v>0</v>
      </c>
      <c r="Q86" s="8">
        <v>1</v>
      </c>
      <c r="R86" s="8">
        <v>0.28050000000000003</v>
      </c>
      <c r="S86" s="8" t="s">
        <v>27</v>
      </c>
      <c r="T86" s="8">
        <v>0</v>
      </c>
      <c r="U86" s="8">
        <v>0</v>
      </c>
      <c r="V86" s="8">
        <v>0</v>
      </c>
      <c r="W86" s="8">
        <v>2</v>
      </c>
      <c r="X86" s="8"/>
      <c r="Y86" s="9"/>
      <c r="Z86" s="9"/>
      <c r="AA86" s="9"/>
      <c r="AB86" s="9"/>
      <c r="AC86" s="9"/>
      <c r="AD86" s="9"/>
      <c r="AE86" s="11"/>
      <c r="AJ86" s="12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2"/>
      <c r="AZ86" s="4"/>
      <c r="BA86" s="8"/>
      <c r="BB86" s="13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2"/>
      <c r="BN86" s="8"/>
      <c r="BO86" s="8"/>
      <c r="BP86" s="8"/>
      <c r="BQ86" s="8"/>
      <c r="BR86" s="2"/>
      <c r="BS86" s="4"/>
    </row>
    <row r="87" spans="1:71" s="10" customFormat="1" ht="12.75" x14ac:dyDescent="0.2">
      <c r="A87" s="1">
        <v>1</v>
      </c>
      <c r="B87" s="2"/>
      <c r="C87" s="3"/>
      <c r="D87" s="2"/>
      <c r="E87" s="4"/>
      <c r="F87" s="4"/>
      <c r="G87" s="4"/>
      <c r="H87" s="4"/>
      <c r="I87" s="4"/>
      <c r="J87" s="4"/>
      <c r="K87" s="2"/>
      <c r="L87" s="5"/>
      <c r="M87" s="6"/>
      <c r="N87" s="7">
        <f>SUM(N86:N86)</f>
        <v>2</v>
      </c>
      <c r="O87" s="7">
        <f>SUM(O86:O86)</f>
        <v>5.7</v>
      </c>
      <c r="P87" s="7">
        <f>SUM(P86:P86)</f>
        <v>0</v>
      </c>
      <c r="Q87" s="31">
        <f>SUM(Q86:Q86)</f>
        <v>1</v>
      </c>
      <c r="R87" s="31">
        <f>SUM(R86:R86)</f>
        <v>0.28050000000000003</v>
      </c>
      <c r="S87" s="8"/>
      <c r="T87" s="31">
        <f>SUM(T86:T86)</f>
        <v>0</v>
      </c>
      <c r="U87" s="31">
        <f>SUM(U86:U86)</f>
        <v>0</v>
      </c>
      <c r="V87" s="31">
        <f>SUM(V86:V86)</f>
        <v>0</v>
      </c>
      <c r="W87" s="31">
        <f>SUM(W86:W86)</f>
        <v>2</v>
      </c>
      <c r="X87" s="8"/>
      <c r="Y87" s="9">
        <f>SUM(M86:M86)</f>
        <v>0</v>
      </c>
      <c r="Z87" s="9"/>
      <c r="AA87" s="9"/>
      <c r="AB87" s="9"/>
      <c r="AC87" s="9"/>
      <c r="AD87" s="9"/>
      <c r="AE87" s="11"/>
      <c r="AJ87" s="12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2"/>
      <c r="AZ87" s="4"/>
      <c r="BA87" s="8"/>
      <c r="BB87" s="13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2"/>
      <c r="BN87" s="8"/>
      <c r="BO87" s="8"/>
      <c r="BP87" s="8"/>
      <c r="BQ87" s="8"/>
      <c r="BR87" s="2"/>
      <c r="BS87" s="4"/>
    </row>
    <row r="88" spans="1:71" s="10" customFormat="1" ht="12.75" x14ac:dyDescent="0.2">
      <c r="A88" s="1">
        <v>1</v>
      </c>
      <c r="B88" s="32" t="s">
        <v>37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3"/>
      <c r="N88" s="7"/>
      <c r="O88" s="7"/>
      <c r="P88" s="7"/>
      <c r="Q88" s="8"/>
      <c r="R88" s="8"/>
      <c r="S88" s="8"/>
      <c r="T88" s="8"/>
      <c r="U88" s="8"/>
      <c r="V88" s="8"/>
      <c r="W88" s="8"/>
      <c r="X88" s="8"/>
      <c r="Y88" s="9"/>
      <c r="Z88" s="9"/>
      <c r="AA88" s="9"/>
      <c r="AB88" s="9"/>
      <c r="AC88" s="9"/>
      <c r="AD88" s="9"/>
      <c r="AE88" s="11"/>
      <c r="AJ88" s="12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2"/>
      <c r="AZ88" s="4"/>
      <c r="BA88" s="8"/>
      <c r="BB88" s="13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2"/>
      <c r="BN88" s="8"/>
      <c r="BO88" s="8"/>
      <c r="BP88" s="8"/>
      <c r="BQ88" s="8"/>
      <c r="BR88" s="2"/>
      <c r="BS88" s="4"/>
    </row>
    <row r="89" spans="1:71" s="10" customFormat="1" ht="12.75" x14ac:dyDescent="0.2">
      <c r="A89" s="1">
        <v>1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20"/>
      <c r="N89" s="7"/>
      <c r="O89" s="7"/>
      <c r="P89" s="7"/>
      <c r="Q89" s="8"/>
      <c r="R89" s="8"/>
      <c r="S89" s="8"/>
      <c r="T89" s="8"/>
      <c r="U89" s="8"/>
      <c r="V89" s="8"/>
      <c r="W89" s="8"/>
      <c r="X89" s="8"/>
      <c r="Y89" s="9"/>
      <c r="Z89" s="9"/>
      <c r="AA89" s="9"/>
      <c r="AB89" s="9"/>
      <c r="AC89" s="9"/>
      <c r="AD89" s="9"/>
      <c r="AE89" s="11"/>
      <c r="AJ89" s="12"/>
      <c r="AK89" s="102"/>
      <c r="AL89" s="102"/>
      <c r="AM89" s="102"/>
      <c r="AN89" s="102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2"/>
      <c r="AZ89" s="4"/>
      <c r="BA89" s="8"/>
      <c r="BB89" s="13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2"/>
      <c r="BN89" s="8"/>
      <c r="BO89" s="8"/>
      <c r="BP89" s="8"/>
      <c r="BQ89" s="8"/>
      <c r="BR89" s="2"/>
      <c r="BS89" s="4"/>
    </row>
    <row r="90" spans="1:71" s="10" customFormat="1" ht="12.75" x14ac:dyDescent="0.2">
      <c r="A90" s="1">
        <v>1</v>
      </c>
      <c r="B90" s="115" t="s">
        <v>38</v>
      </c>
      <c r="C90" s="115"/>
      <c r="D90" s="115"/>
      <c r="E90" s="115"/>
      <c r="F90" s="115"/>
      <c r="G90" s="115"/>
      <c r="H90" s="115"/>
      <c r="I90" s="115"/>
      <c r="J90" s="116" t="s">
        <v>39</v>
      </c>
      <c r="K90" s="115" t="s">
        <v>40</v>
      </c>
      <c r="L90" s="34" t="s">
        <v>41</v>
      </c>
      <c r="M90" s="35" t="s">
        <v>13</v>
      </c>
      <c r="N90" s="7"/>
      <c r="O90" s="7"/>
      <c r="P90" s="7"/>
      <c r="Q90" s="8"/>
      <c r="R90" s="8"/>
      <c r="S90" s="8"/>
      <c r="T90" s="8"/>
      <c r="U90" s="8"/>
      <c r="V90" s="8"/>
      <c r="W90" s="8"/>
      <c r="X90" s="8"/>
      <c r="Y90" s="9"/>
      <c r="Z90" s="9"/>
      <c r="AA90" s="9"/>
      <c r="AB90" s="9"/>
      <c r="AC90" s="9"/>
      <c r="AD90" s="9"/>
      <c r="AE90" s="11"/>
      <c r="AJ90" s="12"/>
      <c r="AK90" s="102"/>
      <c r="AL90" s="102"/>
      <c r="AM90" s="102"/>
      <c r="AN90" s="102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2"/>
      <c r="AZ90" s="4"/>
      <c r="BA90" s="8"/>
      <c r="BB90" s="13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2"/>
      <c r="BN90" s="8"/>
      <c r="BO90" s="8"/>
      <c r="BP90" s="8"/>
      <c r="BQ90" s="8"/>
      <c r="BR90" s="2"/>
      <c r="BS90" s="4"/>
    </row>
    <row r="91" spans="1:71" s="10" customFormat="1" ht="12.75" x14ac:dyDescent="0.2">
      <c r="A91" s="1">
        <v>1</v>
      </c>
      <c r="B91" s="115"/>
      <c r="C91" s="115"/>
      <c r="D91" s="115"/>
      <c r="E91" s="115"/>
      <c r="F91" s="115"/>
      <c r="G91" s="115"/>
      <c r="H91" s="115"/>
      <c r="I91" s="115"/>
      <c r="J91" s="117"/>
      <c r="K91" s="115"/>
      <c r="L91" s="36" t="s">
        <v>42</v>
      </c>
      <c r="M91" s="37" t="s">
        <v>42</v>
      </c>
      <c r="N91" s="7"/>
      <c r="O91" s="7"/>
      <c r="P91" s="7"/>
      <c r="Q91" s="8"/>
      <c r="R91" s="8"/>
      <c r="S91" s="8"/>
      <c r="T91" s="8"/>
      <c r="U91" s="8"/>
      <c r="V91" s="8"/>
      <c r="W91" s="8"/>
      <c r="X91" s="8"/>
      <c r="Y91" s="9"/>
      <c r="Z91" s="9"/>
      <c r="AA91" s="9"/>
      <c r="AB91" s="9"/>
      <c r="AC91" s="9"/>
      <c r="AD91" s="9"/>
      <c r="AE91" s="11"/>
      <c r="AJ91" s="12"/>
      <c r="AK91" s="102"/>
      <c r="AL91" s="102"/>
      <c r="AM91" s="102"/>
      <c r="AN91" s="102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2"/>
      <c r="AZ91" s="4"/>
      <c r="BA91" s="8"/>
      <c r="BB91" s="13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2"/>
      <c r="BN91" s="8"/>
      <c r="BO91" s="8"/>
      <c r="BP91" s="8"/>
      <c r="BQ91" s="8"/>
      <c r="BR91" s="2"/>
      <c r="BS91" s="4"/>
    </row>
    <row r="92" spans="1:71" s="10" customFormat="1" ht="12.75" x14ac:dyDescent="0.2">
      <c r="A92" s="1">
        <v>1</v>
      </c>
      <c r="B92" s="109" t="s">
        <v>64</v>
      </c>
      <c r="C92" s="109"/>
      <c r="D92" s="109"/>
      <c r="E92" s="109"/>
      <c r="F92" s="109"/>
      <c r="G92" s="109"/>
      <c r="H92" s="109"/>
      <c r="I92" s="109"/>
      <c r="J92" s="38" t="s">
        <v>44</v>
      </c>
      <c r="K92" s="2">
        <f>SUM(W86:W86)</f>
        <v>2</v>
      </c>
      <c r="L92" s="107"/>
      <c r="M92" s="39">
        <f>K92*L92</f>
        <v>0</v>
      </c>
      <c r="N92" s="7"/>
      <c r="O92" s="7"/>
      <c r="P92" s="7"/>
      <c r="Q92" s="8"/>
      <c r="R92" s="8"/>
      <c r="S92" s="8"/>
      <c r="T92" s="8"/>
      <c r="U92" s="8"/>
      <c r="V92" s="8"/>
      <c r="W92" s="8"/>
      <c r="X92" s="8"/>
      <c r="Y92" s="9"/>
      <c r="Z92" s="9"/>
      <c r="AA92" s="9"/>
      <c r="AB92" s="9">
        <f>K92*L92</f>
        <v>0</v>
      </c>
      <c r="AC92" s="9"/>
      <c r="AD92" s="9"/>
      <c r="AE92" s="11"/>
      <c r="AJ92" s="12"/>
      <c r="AK92" s="38"/>
      <c r="AL92" s="102"/>
      <c r="AO92" s="1"/>
      <c r="AP92" s="8"/>
      <c r="AQ92" s="8"/>
      <c r="AR92" s="8"/>
      <c r="AS92" s="8"/>
      <c r="AT92" s="8"/>
      <c r="AU92" s="8"/>
      <c r="AV92" s="8"/>
      <c r="AW92" s="8"/>
      <c r="AX92" s="8"/>
      <c r="AY92" s="2"/>
      <c r="AZ92" s="4"/>
      <c r="BA92" s="8"/>
      <c r="BB92" s="13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2"/>
      <c r="BN92" s="8"/>
      <c r="BO92" s="8"/>
      <c r="BP92" s="8"/>
      <c r="BQ92" s="8"/>
      <c r="BR92" s="2"/>
      <c r="BS92" s="4"/>
    </row>
    <row r="93" spans="1:71" s="10" customFormat="1" ht="12.75" x14ac:dyDescent="0.2">
      <c r="A93" s="1">
        <v>1</v>
      </c>
      <c r="B93" s="109" t="s">
        <v>100</v>
      </c>
      <c r="C93" s="109"/>
      <c r="D93" s="109"/>
      <c r="E93" s="109"/>
      <c r="F93" s="109"/>
      <c r="G93" s="109"/>
      <c r="H93" s="109"/>
      <c r="I93" s="109"/>
      <c r="J93" s="38" t="s">
        <v>45</v>
      </c>
      <c r="K93" s="2">
        <v>1.65</v>
      </c>
      <c r="L93" s="107"/>
      <c r="M93" s="39">
        <f>K93*L93</f>
        <v>0</v>
      </c>
      <c r="N93" s="7"/>
      <c r="O93" s="7"/>
      <c r="P93" s="7"/>
      <c r="Q93" s="8"/>
      <c r="R93" s="8"/>
      <c r="S93" s="8"/>
      <c r="T93" s="8"/>
      <c r="U93" s="8"/>
      <c r="V93" s="8"/>
      <c r="W93" s="8"/>
      <c r="X93" s="8"/>
      <c r="Y93" s="9"/>
      <c r="Z93" s="9"/>
      <c r="AA93" s="9"/>
      <c r="AB93" s="9"/>
      <c r="AC93" s="9">
        <f>K93*L93</f>
        <v>0</v>
      </c>
      <c r="AD93" s="9"/>
      <c r="AE93" s="11"/>
      <c r="AJ93" s="12"/>
      <c r="AK93" s="104"/>
      <c r="AL93" s="102"/>
      <c r="AO93" s="8"/>
      <c r="AP93" s="1"/>
      <c r="AQ93" s="8"/>
      <c r="AR93" s="8"/>
      <c r="AS93" s="8"/>
      <c r="AT93" s="8"/>
      <c r="AU93" s="8"/>
      <c r="AV93" s="8"/>
      <c r="AW93" s="8"/>
      <c r="AX93" s="8"/>
      <c r="AY93" s="2"/>
      <c r="AZ93" s="4"/>
      <c r="BA93" s="8"/>
      <c r="BB93" s="13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2"/>
      <c r="BN93" s="8"/>
      <c r="BO93" s="8"/>
      <c r="BP93" s="8"/>
      <c r="BQ93" s="8"/>
      <c r="BR93" s="2"/>
      <c r="BS93" s="4"/>
    </row>
    <row r="94" spans="1:71" s="10" customFormat="1" ht="12.75" x14ac:dyDescent="0.2">
      <c r="A94" s="1">
        <v>1</v>
      </c>
      <c r="B94" s="109" t="s">
        <v>107</v>
      </c>
      <c r="C94" s="109"/>
      <c r="D94" s="109"/>
      <c r="E94" s="109"/>
      <c r="F94" s="109"/>
      <c r="G94" s="109"/>
      <c r="H94" s="109"/>
      <c r="I94" s="109"/>
      <c r="J94" s="38" t="s">
        <v>45</v>
      </c>
      <c r="K94" s="2">
        <f>SUM(O86:O86)</f>
        <v>5.7</v>
      </c>
      <c r="L94" s="107"/>
      <c r="M94" s="39">
        <f>K94*L94</f>
        <v>0</v>
      </c>
      <c r="N94" s="7"/>
      <c r="O94" s="7"/>
      <c r="P94" s="7"/>
      <c r="Q94" s="8"/>
      <c r="R94" s="8"/>
      <c r="S94" s="8"/>
      <c r="T94" s="8"/>
      <c r="U94" s="8"/>
      <c r="V94" s="8"/>
      <c r="W94" s="8"/>
      <c r="X94" s="8"/>
      <c r="Y94" s="9"/>
      <c r="Z94" s="9"/>
      <c r="AA94" s="9">
        <f>K94*L94</f>
        <v>0</v>
      </c>
      <c r="AB94" s="9"/>
      <c r="AC94" s="9"/>
      <c r="AD94" s="9"/>
      <c r="AE94" s="11"/>
      <c r="AJ94" s="12"/>
      <c r="AK94" s="105"/>
      <c r="AL94" s="102"/>
      <c r="AM94" s="102"/>
      <c r="AN94" s="102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2"/>
      <c r="AZ94" s="4"/>
      <c r="BA94" s="8"/>
      <c r="BB94" s="13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2"/>
      <c r="BN94" s="8"/>
      <c r="BO94" s="8"/>
      <c r="BP94" s="8"/>
      <c r="BQ94" s="8"/>
      <c r="BR94" s="2"/>
      <c r="BS94" s="4"/>
    </row>
    <row r="95" spans="1:71" s="10" customFormat="1" ht="12.75" x14ac:dyDescent="0.2">
      <c r="A95" s="1">
        <v>1</v>
      </c>
      <c r="B95" s="109" t="s">
        <v>65</v>
      </c>
      <c r="C95" s="109"/>
      <c r="D95" s="109"/>
      <c r="E95" s="109"/>
      <c r="F95" s="109"/>
      <c r="G95" s="109"/>
      <c r="H95" s="109"/>
      <c r="I95" s="109"/>
      <c r="J95" s="38" t="s">
        <v>45</v>
      </c>
      <c r="K95" s="2">
        <f>SUM(O86:O86)</f>
        <v>5.7</v>
      </c>
      <c r="L95" s="107"/>
      <c r="M95" s="39">
        <f>K95*L95</f>
        <v>0</v>
      </c>
      <c r="N95" s="7"/>
      <c r="O95" s="7"/>
      <c r="P95" s="7"/>
      <c r="Q95" s="8"/>
      <c r="R95" s="8"/>
      <c r="S95" s="8"/>
      <c r="T95" s="8"/>
      <c r="U95" s="8"/>
      <c r="V95" s="8"/>
      <c r="W95" s="8"/>
      <c r="X95" s="8"/>
      <c r="Y95" s="9"/>
      <c r="Z95" s="9">
        <f>K95*L95</f>
        <v>0</v>
      </c>
      <c r="AA95" s="9"/>
      <c r="AB95" s="9"/>
      <c r="AC95" s="9"/>
      <c r="AD95" s="9"/>
      <c r="AE95" s="11"/>
      <c r="AJ95" s="12"/>
      <c r="AK95" s="102"/>
      <c r="AL95" s="102"/>
      <c r="AM95" s="102"/>
      <c r="AN95" s="102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2"/>
      <c r="AZ95" s="4"/>
      <c r="BA95" s="8"/>
      <c r="BB95" s="13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2"/>
      <c r="BN95" s="8"/>
      <c r="BO95" s="8"/>
      <c r="BP95" s="8"/>
      <c r="BQ95" s="8"/>
      <c r="BR95" s="2"/>
      <c r="BS95" s="4"/>
    </row>
    <row r="96" spans="1:71" s="10" customFormat="1" ht="12.75" x14ac:dyDescent="0.2">
      <c r="A96" s="1">
        <v>1</v>
      </c>
      <c r="B96" s="2"/>
      <c r="C96" s="3"/>
      <c r="D96" s="2"/>
      <c r="E96" s="4"/>
      <c r="F96" s="4"/>
      <c r="G96" s="4"/>
      <c r="H96" s="4"/>
      <c r="I96" s="4"/>
      <c r="J96" s="4"/>
      <c r="K96" s="2"/>
      <c r="L96" s="5"/>
      <c r="M96" s="6"/>
      <c r="N96" s="7"/>
      <c r="O96" s="7"/>
      <c r="P96" s="7"/>
      <c r="Q96" s="8"/>
      <c r="R96" s="8"/>
      <c r="S96" s="8"/>
      <c r="T96" s="8"/>
      <c r="U96" s="8"/>
      <c r="V96" s="8"/>
      <c r="W96" s="8"/>
      <c r="X96" s="8"/>
      <c r="Y96" s="9"/>
      <c r="Z96" s="9"/>
      <c r="AA96" s="9"/>
      <c r="AB96" s="9"/>
      <c r="AC96" s="9"/>
      <c r="AD96" s="9"/>
      <c r="AE96" s="11"/>
      <c r="AJ96" s="12"/>
      <c r="AK96" s="102"/>
      <c r="AL96" s="102"/>
      <c r="AM96" s="102"/>
      <c r="AN96" s="102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2"/>
      <c r="AZ96" s="4"/>
      <c r="BA96" s="8"/>
      <c r="BB96" s="13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2"/>
      <c r="BN96" s="8"/>
      <c r="BO96" s="8"/>
      <c r="BP96" s="8"/>
      <c r="BQ96" s="8"/>
      <c r="BR96" s="2"/>
      <c r="BS96" s="4"/>
    </row>
    <row r="97" spans="1:71" s="10" customFormat="1" ht="12.75" x14ac:dyDescent="0.2">
      <c r="A97" s="1">
        <v>1</v>
      </c>
      <c r="B97" s="2"/>
      <c r="C97" s="3"/>
      <c r="D97" s="2"/>
      <c r="E97" s="4"/>
      <c r="F97" s="4"/>
      <c r="G97" s="4"/>
      <c r="H97" s="4"/>
      <c r="I97" s="4"/>
      <c r="J97" s="4"/>
      <c r="K97" s="2"/>
      <c r="L97" s="5"/>
      <c r="M97" s="6"/>
      <c r="N97" s="7"/>
      <c r="O97" s="7"/>
      <c r="P97" s="7"/>
      <c r="Q97" s="8"/>
      <c r="R97" s="8"/>
      <c r="S97" s="8"/>
      <c r="T97" s="8"/>
      <c r="U97" s="8"/>
      <c r="V97" s="8"/>
      <c r="W97" s="8"/>
      <c r="X97" s="8"/>
      <c r="Y97" s="9"/>
      <c r="Z97" s="9"/>
      <c r="AA97" s="9"/>
      <c r="AB97" s="9"/>
      <c r="AC97" s="9"/>
      <c r="AD97" s="9"/>
      <c r="AE97" s="11"/>
      <c r="AJ97" s="12"/>
      <c r="AK97" s="102"/>
      <c r="AL97" s="102"/>
      <c r="AM97" s="102"/>
      <c r="AN97" s="102"/>
      <c r="AP97" s="8"/>
      <c r="AQ97" s="8"/>
      <c r="AR97" s="8"/>
      <c r="AS97" s="8"/>
      <c r="AT97" s="8"/>
      <c r="AU97" s="8"/>
      <c r="AV97" s="8"/>
      <c r="AW97" s="8"/>
      <c r="AX97" s="8"/>
      <c r="AY97" s="2"/>
      <c r="AZ97" s="4"/>
      <c r="BA97" s="8"/>
      <c r="BB97" s="13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2"/>
      <c r="BN97" s="8"/>
      <c r="BO97" s="8"/>
      <c r="BP97" s="8"/>
      <c r="BQ97" s="8"/>
      <c r="BR97" s="2"/>
      <c r="BS97" s="4"/>
    </row>
    <row r="98" spans="1:71" s="10" customFormat="1" ht="12.75" x14ac:dyDescent="0.2">
      <c r="A98" s="1">
        <v>1</v>
      </c>
      <c r="B98" s="2"/>
      <c r="C98" s="3"/>
      <c r="D98" s="2"/>
      <c r="E98" s="4"/>
      <c r="F98" s="4"/>
      <c r="G98" s="4"/>
      <c r="H98" s="4"/>
      <c r="I98" s="4"/>
      <c r="J98" s="4"/>
      <c r="K98" s="2"/>
      <c r="L98" s="40" t="s">
        <v>47</v>
      </c>
      <c r="M98" s="41">
        <f>SUM(M86:M97)</f>
        <v>0</v>
      </c>
      <c r="N98" s="7"/>
      <c r="O98" s="7"/>
      <c r="P98" s="7"/>
      <c r="Q98" s="8"/>
      <c r="R98" s="8"/>
      <c r="S98" s="8"/>
      <c r="T98" s="8"/>
      <c r="U98" s="8"/>
      <c r="V98" s="8"/>
      <c r="W98" s="8"/>
      <c r="X98" s="42">
        <f>SUM(M86:M97)</f>
        <v>0</v>
      </c>
      <c r="Y98" s="9"/>
      <c r="Z98" s="9"/>
      <c r="AA98" s="9"/>
      <c r="AB98" s="9"/>
      <c r="AC98" s="9"/>
      <c r="AD98" s="9"/>
      <c r="AE98" s="11"/>
      <c r="AJ98" s="12"/>
      <c r="AK98" s="102"/>
      <c r="AL98" s="102"/>
      <c r="AM98" s="102"/>
      <c r="AN98" s="102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2"/>
      <c r="AZ98" s="4"/>
      <c r="BA98" s="8"/>
      <c r="BB98" s="13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2"/>
      <c r="BN98" s="8"/>
      <c r="BO98" s="8"/>
      <c r="BP98" s="8"/>
      <c r="BQ98" s="8"/>
      <c r="BR98" s="2"/>
      <c r="BS98" s="4"/>
    </row>
    <row r="99" spans="1:71" s="10" customFormat="1" ht="12.75" x14ac:dyDescent="0.2">
      <c r="A99" s="1">
        <v>1</v>
      </c>
      <c r="B99" s="2"/>
      <c r="C99" s="3"/>
      <c r="D99" s="2"/>
      <c r="E99" s="4"/>
      <c r="F99" s="4"/>
      <c r="G99" s="4"/>
      <c r="H99" s="4"/>
      <c r="I99" s="4"/>
      <c r="J99" s="4"/>
      <c r="K99" s="2"/>
      <c r="L99" s="5"/>
      <c r="M99" s="6"/>
      <c r="N99" s="7"/>
      <c r="O99" s="7"/>
      <c r="P99" s="7"/>
      <c r="Q99" s="8"/>
      <c r="R99" s="8"/>
      <c r="S99" s="8"/>
      <c r="T99" s="8"/>
      <c r="U99" s="8"/>
      <c r="V99" s="8"/>
      <c r="W99" s="8"/>
      <c r="X99" s="8"/>
      <c r="Y99" s="9"/>
      <c r="Z99" s="9"/>
      <c r="AA99" s="9"/>
      <c r="AB99" s="9"/>
      <c r="AC99" s="9"/>
      <c r="AD99" s="9"/>
      <c r="AE99" s="11"/>
      <c r="AJ99" s="12"/>
      <c r="AK99" s="102"/>
      <c r="AL99" s="102"/>
      <c r="AM99" s="102"/>
      <c r="AN99" s="102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2"/>
      <c r="AZ99" s="4"/>
      <c r="BA99" s="8"/>
      <c r="BB99" s="13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2"/>
      <c r="BN99" s="8"/>
      <c r="BO99" s="8"/>
      <c r="BP99" s="8"/>
      <c r="BQ99" s="8"/>
      <c r="BR99" s="2"/>
      <c r="BS99" s="4"/>
    </row>
    <row r="100" spans="1:71" s="10" customFormat="1" ht="12.75" x14ac:dyDescent="0.2">
      <c r="A100" s="1">
        <v>1</v>
      </c>
      <c r="B100" s="2"/>
      <c r="C100" s="3"/>
      <c r="D100" s="2"/>
      <c r="E100" s="4"/>
      <c r="F100" s="4"/>
      <c r="G100" s="4"/>
      <c r="H100" s="4"/>
      <c r="I100" s="4"/>
      <c r="J100" s="4"/>
      <c r="K100" s="2"/>
      <c r="L100" s="5"/>
      <c r="M100" s="6"/>
      <c r="N100" s="7"/>
      <c r="O100" s="7"/>
      <c r="P100" s="7"/>
      <c r="Q100" s="8"/>
      <c r="R100" s="8"/>
      <c r="S100" s="8"/>
      <c r="T100" s="8"/>
      <c r="U100" s="8"/>
      <c r="V100" s="8"/>
      <c r="W100" s="8"/>
      <c r="X100" s="8"/>
      <c r="Y100" s="9"/>
      <c r="Z100" s="9"/>
      <c r="AA100" s="9"/>
      <c r="AB100" s="9"/>
      <c r="AC100" s="9"/>
      <c r="AD100" s="9"/>
      <c r="AE100" s="11"/>
      <c r="AJ100" s="12"/>
      <c r="AK100" s="102"/>
      <c r="AL100" s="102"/>
      <c r="AM100" s="102"/>
      <c r="AN100" s="102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2"/>
      <c r="AZ100" s="4"/>
      <c r="BA100" s="8"/>
      <c r="BB100" s="13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2"/>
      <c r="BN100" s="8"/>
      <c r="BO100" s="8"/>
      <c r="BP100" s="8"/>
      <c r="BQ100" s="8"/>
      <c r="BR100" s="2"/>
      <c r="BS100" s="4"/>
    </row>
    <row r="101" spans="1:71" s="10" customFormat="1" ht="12.75" x14ac:dyDescent="0.2">
      <c r="A101" s="1">
        <v>1</v>
      </c>
      <c r="B101" s="2"/>
      <c r="C101" s="3"/>
      <c r="D101" s="2"/>
      <c r="E101" s="4"/>
      <c r="F101" s="4"/>
      <c r="G101" s="4"/>
      <c r="H101" s="4"/>
      <c r="I101" s="4"/>
      <c r="J101" s="4"/>
      <c r="K101" s="2"/>
      <c r="L101" s="5"/>
      <c r="M101" s="6"/>
      <c r="N101" s="7"/>
      <c r="O101" s="7"/>
      <c r="P101" s="7"/>
      <c r="Q101" s="8"/>
      <c r="R101" s="8"/>
      <c r="S101" s="8"/>
      <c r="T101" s="8"/>
      <c r="U101" s="8"/>
      <c r="V101" s="8"/>
      <c r="W101" s="8"/>
      <c r="X101" s="8"/>
      <c r="Y101" s="9"/>
      <c r="Z101" s="9"/>
      <c r="AA101" s="9"/>
      <c r="AB101" s="9"/>
      <c r="AC101" s="9"/>
      <c r="AD101" s="9"/>
      <c r="AE101" s="11"/>
      <c r="AJ101" s="12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2"/>
      <c r="AZ101" s="4"/>
      <c r="BA101" s="8"/>
      <c r="BB101" s="13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2"/>
      <c r="BN101" s="8"/>
      <c r="BO101" s="8"/>
      <c r="BP101" s="8"/>
      <c r="BQ101" s="8"/>
      <c r="BR101" s="2"/>
      <c r="BS101" s="4"/>
    </row>
    <row r="102" spans="1:71" s="10" customFormat="1" ht="12.75" x14ac:dyDescent="0.2">
      <c r="A102" s="1">
        <v>1</v>
      </c>
      <c r="B102" s="2"/>
      <c r="C102" s="3"/>
      <c r="D102" s="2"/>
      <c r="E102" s="4"/>
      <c r="F102" s="4"/>
      <c r="G102" s="4"/>
      <c r="H102" s="4"/>
      <c r="I102" s="4"/>
      <c r="J102" s="4"/>
      <c r="K102" s="2"/>
      <c r="L102" s="5"/>
      <c r="M102" s="6"/>
      <c r="N102" s="7"/>
      <c r="O102" s="7"/>
      <c r="P102" s="7"/>
      <c r="Q102" s="8"/>
      <c r="R102" s="8"/>
      <c r="S102" s="8"/>
      <c r="T102" s="8"/>
      <c r="U102" s="8"/>
      <c r="V102" s="8"/>
      <c r="W102" s="8"/>
      <c r="X102" s="8"/>
      <c r="Y102" s="9"/>
      <c r="Z102" s="9"/>
      <c r="AA102" s="9"/>
      <c r="AB102" s="9"/>
      <c r="AC102" s="9"/>
      <c r="AD102" s="9"/>
      <c r="AE102" s="11"/>
      <c r="AJ102" s="12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2"/>
      <c r="AZ102" s="4"/>
      <c r="BA102" s="8"/>
      <c r="BB102" s="13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2"/>
      <c r="BN102" s="8"/>
      <c r="BO102" s="8"/>
      <c r="BP102" s="8"/>
      <c r="BQ102" s="8"/>
      <c r="BR102" s="2"/>
      <c r="BS102" s="4"/>
    </row>
    <row r="103" spans="1:71" s="10" customFormat="1" ht="12.75" x14ac:dyDescent="0.2">
      <c r="A103" s="1">
        <v>1</v>
      </c>
      <c r="B103" s="2"/>
      <c r="C103" s="3"/>
      <c r="D103" s="2"/>
      <c r="E103" s="4"/>
      <c r="F103" s="4"/>
      <c r="G103" s="4"/>
      <c r="H103" s="4"/>
      <c r="I103" s="4"/>
      <c r="J103" s="4"/>
      <c r="K103" s="2"/>
      <c r="L103" s="5"/>
      <c r="M103" s="6"/>
      <c r="N103" s="7"/>
      <c r="O103" s="7"/>
      <c r="P103" s="7"/>
      <c r="Q103" s="8"/>
      <c r="R103" s="8"/>
      <c r="S103" s="8"/>
      <c r="T103" s="8"/>
      <c r="U103" s="8"/>
      <c r="V103" s="8"/>
      <c r="W103" s="8"/>
      <c r="X103" s="8"/>
      <c r="Y103" s="9"/>
      <c r="Z103" s="9"/>
      <c r="AA103" s="9"/>
      <c r="AB103" s="9"/>
      <c r="AC103" s="9"/>
      <c r="AD103" s="9"/>
      <c r="AE103" s="11"/>
      <c r="AJ103" s="12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2"/>
      <c r="AZ103" s="4"/>
      <c r="BA103" s="8"/>
      <c r="BB103" s="13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2"/>
      <c r="BN103" s="8"/>
      <c r="BO103" s="8"/>
      <c r="BP103" s="8"/>
      <c r="BQ103" s="8"/>
      <c r="BR103" s="2"/>
      <c r="BS103" s="4"/>
    </row>
    <row r="104" spans="1:71" s="10" customFormat="1" ht="12.75" x14ac:dyDescent="0.2">
      <c r="A104" s="1">
        <v>1</v>
      </c>
      <c r="B104" s="14" t="s">
        <v>0</v>
      </c>
      <c r="C104" s="15"/>
      <c r="D104" s="16" t="s">
        <v>7</v>
      </c>
      <c r="E104" s="17"/>
      <c r="F104" s="17"/>
      <c r="G104" s="17"/>
      <c r="H104" s="17"/>
      <c r="I104" s="17"/>
      <c r="J104" s="17"/>
      <c r="K104" s="17"/>
      <c r="L104" s="17"/>
      <c r="M104" s="18"/>
      <c r="N104" s="7"/>
      <c r="O104" s="7"/>
      <c r="P104" s="7"/>
      <c r="Q104" s="8"/>
      <c r="R104" s="8"/>
      <c r="S104" s="8"/>
      <c r="T104" s="8"/>
      <c r="U104" s="8"/>
      <c r="V104" s="8"/>
      <c r="W104" s="8"/>
      <c r="X104" s="8"/>
      <c r="Y104" s="9"/>
      <c r="Z104" s="9"/>
      <c r="AA104" s="9"/>
      <c r="AB104" s="9"/>
      <c r="AC104" s="9"/>
      <c r="AD104" s="9"/>
      <c r="AE104" s="11"/>
      <c r="AJ104" s="12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2"/>
      <c r="AZ104" s="4"/>
      <c r="BA104" s="8"/>
      <c r="BB104" s="13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2"/>
      <c r="BN104" s="8"/>
      <c r="BO104" s="8"/>
      <c r="BP104" s="8"/>
      <c r="BQ104" s="8"/>
      <c r="BR104" s="2"/>
      <c r="BS104" s="4"/>
    </row>
    <row r="105" spans="1:71" s="10" customFormat="1" ht="12.75" x14ac:dyDescent="0.2">
      <c r="A105" s="1">
        <v>1</v>
      </c>
      <c r="B105" s="2"/>
      <c r="C105" s="3"/>
      <c r="D105" s="2"/>
      <c r="E105" s="4"/>
      <c r="F105" s="4"/>
      <c r="G105" s="4"/>
      <c r="H105" s="4"/>
      <c r="I105" s="4"/>
      <c r="J105" s="4"/>
      <c r="K105" s="2"/>
      <c r="L105" s="5"/>
      <c r="M105" s="6"/>
      <c r="N105" s="7"/>
      <c r="O105" s="7"/>
      <c r="P105" s="7"/>
      <c r="Q105" s="8"/>
      <c r="R105" s="8"/>
      <c r="S105" s="8"/>
      <c r="T105" s="8"/>
      <c r="U105" s="8"/>
      <c r="V105" s="8"/>
      <c r="W105" s="8"/>
      <c r="X105" s="8"/>
      <c r="Y105" s="9"/>
      <c r="Z105" s="9"/>
      <c r="AA105" s="9"/>
      <c r="AB105" s="9"/>
      <c r="AC105" s="9"/>
      <c r="AD105" s="9"/>
      <c r="AE105" s="11"/>
      <c r="AJ105" s="12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2"/>
      <c r="AZ105" s="4"/>
      <c r="BA105" s="8"/>
      <c r="BB105" s="13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2"/>
      <c r="BN105" s="8"/>
      <c r="BO105" s="8"/>
      <c r="BP105" s="8"/>
      <c r="BQ105" s="8"/>
      <c r="BR105" s="2"/>
      <c r="BS105" s="4"/>
    </row>
    <row r="106" spans="1:71" s="10" customFormat="1" ht="12.75" x14ac:dyDescent="0.2">
      <c r="A106" s="1">
        <v>1</v>
      </c>
      <c r="B106" s="19" t="s">
        <v>3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20"/>
      <c r="N106" s="7"/>
      <c r="O106" s="7"/>
      <c r="P106" s="7"/>
      <c r="Q106" s="8"/>
      <c r="R106" s="8"/>
      <c r="S106" s="8"/>
      <c r="T106" s="8"/>
      <c r="U106" s="8"/>
      <c r="V106" s="8"/>
      <c r="W106" s="8"/>
      <c r="X106" s="8"/>
      <c r="Y106" s="9"/>
      <c r="Z106" s="9"/>
      <c r="AA106" s="9"/>
      <c r="AB106" s="9"/>
      <c r="AC106" s="9"/>
      <c r="AD106" s="9"/>
      <c r="AE106" s="11"/>
      <c r="AJ106" s="12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2"/>
      <c r="AZ106" s="4"/>
      <c r="BA106" s="8"/>
      <c r="BB106" s="13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2"/>
      <c r="BN106" s="8"/>
      <c r="BO106" s="8"/>
      <c r="BP106" s="8"/>
      <c r="BQ106" s="8"/>
      <c r="BR106" s="2"/>
      <c r="BS106" s="4"/>
    </row>
    <row r="107" spans="1:71" s="10" customFormat="1" ht="12.75" x14ac:dyDescent="0.2">
      <c r="A107" s="1">
        <v>1</v>
      </c>
      <c r="B107" s="118" t="s">
        <v>5</v>
      </c>
      <c r="C107" s="118"/>
      <c r="D107" s="118"/>
      <c r="E107" s="118"/>
      <c r="F107" s="118"/>
      <c r="G107" s="118"/>
      <c r="H107" s="19"/>
      <c r="I107" s="19"/>
      <c r="J107" s="19"/>
      <c r="K107" s="19"/>
      <c r="L107" s="19"/>
      <c r="M107" s="20"/>
      <c r="N107" s="7"/>
      <c r="O107" s="7"/>
      <c r="P107" s="7"/>
      <c r="Q107" s="8"/>
      <c r="R107" s="8"/>
      <c r="S107" s="8"/>
      <c r="T107" s="8"/>
      <c r="U107" s="8"/>
      <c r="V107" s="8"/>
      <c r="W107" s="8"/>
      <c r="X107" s="8"/>
      <c r="Y107" s="9"/>
      <c r="Z107" s="9"/>
      <c r="AA107" s="9"/>
      <c r="AB107" s="9"/>
      <c r="AC107" s="9"/>
      <c r="AD107" s="9"/>
      <c r="AE107" s="11"/>
      <c r="AJ107" s="12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2"/>
      <c r="AZ107" s="4"/>
      <c r="BA107" s="8"/>
      <c r="BB107" s="13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2"/>
      <c r="BN107" s="8"/>
      <c r="BO107" s="8"/>
      <c r="BP107" s="8"/>
      <c r="BQ107" s="8"/>
      <c r="BR107" s="2"/>
      <c r="BS107" s="4"/>
    </row>
    <row r="108" spans="1:71" s="10" customFormat="1" ht="12.75" x14ac:dyDescent="0.2">
      <c r="A108" s="1">
        <v>1</v>
      </c>
      <c r="B108" s="2"/>
      <c r="C108" s="3"/>
      <c r="D108" s="2"/>
      <c r="E108" s="4"/>
      <c r="F108" s="4"/>
      <c r="G108" s="4"/>
      <c r="H108" s="4"/>
      <c r="I108" s="4"/>
      <c r="J108" s="4"/>
      <c r="K108" s="2"/>
      <c r="L108" s="5"/>
      <c r="M108" s="6"/>
      <c r="N108" s="7"/>
      <c r="O108" s="7"/>
      <c r="P108" s="7"/>
      <c r="Q108" s="8"/>
      <c r="R108" s="8"/>
      <c r="S108" s="8"/>
      <c r="T108" s="8"/>
      <c r="U108" s="8"/>
      <c r="V108" s="8"/>
      <c r="W108" s="8"/>
      <c r="X108" s="8"/>
      <c r="Y108" s="9"/>
      <c r="Z108" s="9"/>
      <c r="AA108" s="9"/>
      <c r="AB108" s="9"/>
      <c r="AC108" s="9"/>
      <c r="AD108" s="9"/>
      <c r="AE108" s="11"/>
      <c r="AJ108" s="12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2"/>
      <c r="AZ108" s="4"/>
      <c r="BA108" s="8"/>
      <c r="BB108" s="13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2"/>
      <c r="BN108" s="8"/>
      <c r="BO108" s="8"/>
      <c r="BP108" s="8"/>
      <c r="BQ108" s="8"/>
      <c r="BR108" s="2"/>
      <c r="BS108" s="4"/>
    </row>
    <row r="109" spans="1:71" s="10" customFormat="1" ht="12.75" x14ac:dyDescent="0.2">
      <c r="A109" s="1">
        <v>1</v>
      </c>
      <c r="B109" s="119" t="s">
        <v>8</v>
      </c>
      <c r="C109" s="119" t="s">
        <v>9</v>
      </c>
      <c r="D109" s="119"/>
      <c r="E109" s="119"/>
      <c r="F109" s="119"/>
      <c r="G109" s="119"/>
      <c r="H109" s="111" t="s">
        <v>10</v>
      </c>
      <c r="I109" s="111" t="s">
        <v>11</v>
      </c>
      <c r="J109" s="111"/>
      <c r="K109" s="111"/>
      <c r="L109" s="110" t="s">
        <v>12</v>
      </c>
      <c r="M109" s="112" t="s">
        <v>13</v>
      </c>
      <c r="N109" s="113" t="s">
        <v>14</v>
      </c>
      <c r="O109" s="113"/>
      <c r="P109" s="113"/>
      <c r="Q109"/>
      <c r="R109"/>
      <c r="S109"/>
      <c r="T109"/>
      <c r="U109" s="21"/>
      <c r="V109" s="21"/>
      <c r="W109"/>
      <c r="X109" s="8"/>
      <c r="Y109" s="9"/>
      <c r="Z109" s="9"/>
      <c r="AA109" s="9"/>
      <c r="AB109" s="9"/>
      <c r="AC109" s="9"/>
      <c r="AD109" s="9"/>
      <c r="AE109" s="11"/>
      <c r="AJ109" s="12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2"/>
      <c r="AZ109" s="4"/>
      <c r="BA109" s="8"/>
      <c r="BB109" s="13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2"/>
      <c r="BN109" s="8"/>
      <c r="BO109" s="8"/>
      <c r="BP109" s="8"/>
      <c r="BQ109" s="8"/>
      <c r="BR109" s="2"/>
      <c r="BS109" s="4"/>
    </row>
    <row r="110" spans="1:71" s="10" customFormat="1" ht="15.75" x14ac:dyDescent="0.3">
      <c r="A110" s="1">
        <v>1</v>
      </c>
      <c r="B110" s="119"/>
      <c r="C110" s="119"/>
      <c r="D110" s="119"/>
      <c r="E110" s="119"/>
      <c r="F110" s="119"/>
      <c r="G110" s="119"/>
      <c r="H110" s="111"/>
      <c r="I110" s="22" t="s">
        <v>16</v>
      </c>
      <c r="J110" s="22" t="s">
        <v>17</v>
      </c>
      <c r="K110" s="22" t="s">
        <v>18</v>
      </c>
      <c r="L110" s="111"/>
      <c r="M110" s="112"/>
      <c r="N110" s="23" t="s">
        <v>19</v>
      </c>
      <c r="O110" s="24" t="s">
        <v>20</v>
      </c>
      <c r="P110" s="24" t="s">
        <v>21</v>
      </c>
      <c r="Q110" s="25"/>
      <c r="R110" s="26" t="s">
        <v>22</v>
      </c>
      <c r="S110" s="26" t="s">
        <v>23</v>
      </c>
      <c r="T110" s="26" t="s">
        <v>24</v>
      </c>
      <c r="U110" s="26" t="s">
        <v>25</v>
      </c>
      <c r="V110" s="27" t="s">
        <v>26</v>
      </c>
      <c r="W110" s="24" t="s">
        <v>27</v>
      </c>
      <c r="X110" s="8"/>
      <c r="Y110" s="9"/>
      <c r="Z110" s="9"/>
      <c r="AA110" s="9"/>
      <c r="AB110" s="9"/>
      <c r="AC110" s="9"/>
      <c r="AD110" s="9"/>
      <c r="AE110" s="11"/>
      <c r="AJ110" s="12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2"/>
      <c r="AZ110" s="4"/>
      <c r="BA110" s="8"/>
      <c r="BB110" s="13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2"/>
      <c r="BN110" s="8"/>
      <c r="BO110" s="8"/>
      <c r="BP110" s="8"/>
      <c r="BQ110" s="8"/>
      <c r="BR110" s="2"/>
      <c r="BS110" s="4"/>
    </row>
    <row r="111" spans="1:71" s="10" customFormat="1" ht="22.5" customHeight="1" x14ac:dyDescent="0.2">
      <c r="A111" s="1">
        <v>1</v>
      </c>
      <c r="B111" s="28" t="s">
        <v>50</v>
      </c>
      <c r="C111" s="114" t="s">
        <v>35</v>
      </c>
      <c r="D111" s="114"/>
      <c r="E111" s="114"/>
      <c r="F111" s="114"/>
      <c r="G111" s="114"/>
      <c r="H111" s="29" t="s">
        <v>30</v>
      </c>
      <c r="I111" s="30">
        <v>120</v>
      </c>
      <c r="J111" s="30">
        <v>168</v>
      </c>
      <c r="K111" s="28" t="s">
        <v>31</v>
      </c>
      <c r="L111" s="29" t="s">
        <v>32</v>
      </c>
      <c r="M111" s="106"/>
      <c r="N111" s="7">
        <v>2.016</v>
      </c>
      <c r="O111" s="7">
        <v>5.76</v>
      </c>
      <c r="P111" s="7">
        <v>0</v>
      </c>
      <c r="Q111" s="8">
        <v>1</v>
      </c>
      <c r="R111" s="8">
        <v>0.375</v>
      </c>
      <c r="S111" s="8" t="s">
        <v>27</v>
      </c>
      <c r="T111" s="8">
        <v>0</v>
      </c>
      <c r="U111" s="8">
        <v>0</v>
      </c>
      <c r="V111" s="8">
        <v>0</v>
      </c>
      <c r="W111" s="8">
        <v>2.016</v>
      </c>
      <c r="X111" s="8"/>
      <c r="Y111" s="9"/>
      <c r="Z111" s="9"/>
      <c r="AA111" s="9"/>
      <c r="AB111" s="9"/>
      <c r="AC111" s="9"/>
      <c r="AD111" s="9"/>
      <c r="AE111" s="11"/>
      <c r="AJ111" s="12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2"/>
      <c r="AZ111" s="4"/>
      <c r="BA111" s="8"/>
      <c r="BB111" s="13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2"/>
      <c r="BN111" s="8"/>
      <c r="BO111" s="8"/>
      <c r="BP111" s="8"/>
      <c r="BQ111" s="8"/>
      <c r="BR111" s="2"/>
      <c r="BS111" s="4"/>
    </row>
    <row r="112" spans="1:71" s="10" customFormat="1" ht="22.5" customHeight="1" x14ac:dyDescent="0.2">
      <c r="A112" s="1">
        <v>1</v>
      </c>
      <c r="B112" s="28" t="s">
        <v>66</v>
      </c>
      <c r="C112" s="114" t="s">
        <v>67</v>
      </c>
      <c r="D112" s="114"/>
      <c r="E112" s="114"/>
      <c r="F112" s="114"/>
      <c r="G112" s="114"/>
      <c r="H112" s="29" t="s">
        <v>30</v>
      </c>
      <c r="I112" s="30">
        <v>120</v>
      </c>
      <c r="J112" s="30">
        <v>168</v>
      </c>
      <c r="K112" s="28" t="s">
        <v>31</v>
      </c>
      <c r="L112" s="29" t="s">
        <v>32</v>
      </c>
      <c r="M112" s="106"/>
      <c r="N112" s="7">
        <v>2.016</v>
      </c>
      <c r="O112" s="7">
        <v>5.76</v>
      </c>
      <c r="P112" s="7">
        <v>0</v>
      </c>
      <c r="Q112" s="8">
        <v>1</v>
      </c>
      <c r="R112" s="8">
        <v>0.375</v>
      </c>
      <c r="S112" s="8" t="s">
        <v>27</v>
      </c>
      <c r="T112" s="8">
        <v>0</v>
      </c>
      <c r="U112" s="8">
        <v>0</v>
      </c>
      <c r="V112" s="8">
        <v>0</v>
      </c>
      <c r="W112" s="8">
        <v>2.016</v>
      </c>
      <c r="X112" s="8"/>
      <c r="Y112" s="9"/>
      <c r="Z112" s="9"/>
      <c r="AA112" s="9"/>
      <c r="AB112" s="9"/>
      <c r="AC112" s="9"/>
      <c r="AD112" s="9"/>
      <c r="AE112" s="11"/>
      <c r="AJ112" s="12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2"/>
      <c r="AZ112" s="4"/>
      <c r="BA112" s="8"/>
      <c r="BB112" s="13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2"/>
      <c r="BN112" s="8"/>
      <c r="BO112" s="8"/>
      <c r="BP112" s="8"/>
      <c r="BQ112" s="8"/>
      <c r="BR112" s="2"/>
      <c r="BS112" s="4"/>
    </row>
    <row r="113" spans="1:71" s="10" customFormat="1" ht="22.5" customHeight="1" x14ac:dyDescent="0.2">
      <c r="A113" s="1">
        <v>1</v>
      </c>
      <c r="B113" s="28" t="s">
        <v>53</v>
      </c>
      <c r="C113" s="114" t="s">
        <v>68</v>
      </c>
      <c r="D113" s="114"/>
      <c r="E113" s="114"/>
      <c r="F113" s="114"/>
      <c r="G113" s="114"/>
      <c r="H113" s="29" t="s">
        <v>30</v>
      </c>
      <c r="I113" s="30">
        <v>120</v>
      </c>
      <c r="J113" s="30">
        <v>168</v>
      </c>
      <c r="K113" s="28" t="s">
        <v>31</v>
      </c>
      <c r="L113" s="29" t="s">
        <v>32</v>
      </c>
      <c r="M113" s="106"/>
      <c r="N113" s="7">
        <v>2.016</v>
      </c>
      <c r="O113" s="7">
        <v>5.76</v>
      </c>
      <c r="P113" s="7">
        <v>0</v>
      </c>
      <c r="Q113" s="8">
        <v>1</v>
      </c>
      <c r="R113" s="8">
        <v>0.375</v>
      </c>
      <c r="S113" s="8" t="s">
        <v>27</v>
      </c>
      <c r="T113" s="8">
        <v>0</v>
      </c>
      <c r="U113" s="8">
        <v>0</v>
      </c>
      <c r="V113" s="8">
        <v>0</v>
      </c>
      <c r="W113" s="8">
        <v>2.016</v>
      </c>
      <c r="X113" s="8"/>
      <c r="Y113" s="9"/>
      <c r="Z113" s="9"/>
      <c r="AA113" s="9"/>
      <c r="AB113" s="9"/>
      <c r="AC113" s="9"/>
      <c r="AD113" s="9"/>
      <c r="AE113" s="11"/>
      <c r="AJ113" s="12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2"/>
      <c r="AZ113" s="4"/>
      <c r="BA113" s="8"/>
      <c r="BB113" s="13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2"/>
      <c r="BN113" s="8"/>
      <c r="BO113" s="8"/>
      <c r="BP113" s="8"/>
      <c r="BQ113" s="8"/>
      <c r="BR113" s="2"/>
      <c r="BS113" s="4"/>
    </row>
    <row r="114" spans="1:71" s="10" customFormat="1" ht="12.75" x14ac:dyDescent="0.2">
      <c r="A114" s="1">
        <v>1</v>
      </c>
      <c r="B114" s="2"/>
      <c r="C114" s="3"/>
      <c r="D114" s="2"/>
      <c r="E114" s="4"/>
      <c r="F114" s="4"/>
      <c r="G114" s="4"/>
      <c r="H114" s="4"/>
      <c r="I114" s="4"/>
      <c r="J114" s="4"/>
      <c r="K114" s="2"/>
      <c r="L114" s="5"/>
      <c r="M114" s="6"/>
      <c r="N114" s="7">
        <f>SUM(N111:N113)</f>
        <v>6.048</v>
      </c>
      <c r="O114" s="7">
        <f>SUM(O111:O113)</f>
        <v>17.28</v>
      </c>
      <c r="P114" s="7">
        <f>SUM(P111:P113)</f>
        <v>0</v>
      </c>
      <c r="Q114" s="31">
        <f>SUM(Q111:Q113)</f>
        <v>3</v>
      </c>
      <c r="R114" s="31">
        <f>SUM(R111:R113)</f>
        <v>1.125</v>
      </c>
      <c r="S114" s="8"/>
      <c r="T114" s="31">
        <f>SUM(T111:T113)</f>
        <v>0</v>
      </c>
      <c r="U114" s="31">
        <f>SUM(U111:U113)</f>
        <v>0</v>
      </c>
      <c r="V114" s="31">
        <f>SUM(V111:V113)</f>
        <v>0</v>
      </c>
      <c r="W114" s="31">
        <f>SUM(W111:W113)</f>
        <v>6.048</v>
      </c>
      <c r="X114" s="8"/>
      <c r="Y114" s="9">
        <f>SUM(M111:M113)</f>
        <v>0</v>
      </c>
      <c r="Z114" s="9"/>
      <c r="AA114" s="9"/>
      <c r="AB114" s="9"/>
      <c r="AC114" s="9"/>
      <c r="AD114" s="9"/>
      <c r="AE114" s="11"/>
      <c r="AJ114" s="12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2"/>
      <c r="AZ114" s="4"/>
      <c r="BA114" s="8"/>
      <c r="BB114" s="13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2"/>
      <c r="BN114" s="8"/>
      <c r="BO114" s="8"/>
      <c r="BP114" s="8"/>
      <c r="BQ114" s="8"/>
      <c r="BR114" s="2"/>
      <c r="BS114" s="4"/>
    </row>
    <row r="115" spans="1:71" s="10" customFormat="1" ht="12.75" x14ac:dyDescent="0.2">
      <c r="A115" s="1">
        <v>1</v>
      </c>
      <c r="B115" s="32" t="s">
        <v>37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3"/>
      <c r="N115" s="7"/>
      <c r="O115" s="7"/>
      <c r="P115" s="7"/>
      <c r="Q115" s="8"/>
      <c r="R115" s="8"/>
      <c r="S115" s="8"/>
      <c r="T115" s="8"/>
      <c r="U115" s="8"/>
      <c r="V115" s="8"/>
      <c r="W115" s="8"/>
      <c r="X115" s="8"/>
      <c r="Y115" s="9"/>
      <c r="Z115" s="9"/>
      <c r="AA115" s="9"/>
      <c r="AB115" s="9"/>
      <c r="AC115" s="9"/>
      <c r="AD115" s="9"/>
      <c r="AE115" s="11"/>
      <c r="AJ115" s="12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2"/>
      <c r="AZ115" s="4"/>
      <c r="BA115" s="8"/>
      <c r="BB115" s="13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2"/>
      <c r="BN115" s="8"/>
      <c r="BO115" s="8"/>
      <c r="BP115" s="8"/>
      <c r="BQ115" s="8"/>
      <c r="BR115" s="2"/>
      <c r="BS115" s="4"/>
    </row>
    <row r="116" spans="1:71" s="10" customFormat="1" ht="12.75" x14ac:dyDescent="0.2">
      <c r="A116" s="1">
        <v>1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20"/>
      <c r="N116" s="7"/>
      <c r="O116" s="7"/>
      <c r="P116" s="7"/>
      <c r="Q116" s="8"/>
      <c r="R116" s="8"/>
      <c r="S116" s="8"/>
      <c r="T116" s="8"/>
      <c r="U116" s="8"/>
      <c r="V116" s="8"/>
      <c r="W116" s="8"/>
      <c r="X116" s="8"/>
      <c r="Y116" s="9"/>
      <c r="Z116" s="9"/>
      <c r="AA116" s="9"/>
      <c r="AB116" s="9"/>
      <c r="AC116" s="9"/>
      <c r="AD116" s="9"/>
      <c r="AE116" s="11"/>
      <c r="AJ116" s="12"/>
      <c r="AK116" s="102"/>
      <c r="AL116" s="102"/>
      <c r="AM116" s="102"/>
      <c r="AN116" s="102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2"/>
      <c r="AZ116" s="4"/>
      <c r="BA116" s="8"/>
      <c r="BB116" s="13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2"/>
      <c r="BN116" s="8"/>
      <c r="BO116" s="8"/>
      <c r="BP116" s="8"/>
      <c r="BQ116" s="8"/>
      <c r="BR116" s="2"/>
      <c r="BS116" s="4"/>
    </row>
    <row r="117" spans="1:71" s="10" customFormat="1" ht="12.75" x14ac:dyDescent="0.2">
      <c r="A117" s="1">
        <v>1</v>
      </c>
      <c r="B117" s="115" t="s">
        <v>38</v>
      </c>
      <c r="C117" s="115"/>
      <c r="D117" s="115"/>
      <c r="E117" s="115"/>
      <c r="F117" s="115"/>
      <c r="G117" s="115"/>
      <c r="H117" s="115"/>
      <c r="I117" s="115"/>
      <c r="J117" s="116" t="s">
        <v>39</v>
      </c>
      <c r="K117" s="115" t="s">
        <v>40</v>
      </c>
      <c r="L117" s="34" t="s">
        <v>41</v>
      </c>
      <c r="M117" s="35" t="s">
        <v>13</v>
      </c>
      <c r="N117" s="7"/>
      <c r="O117" s="7"/>
      <c r="P117" s="7"/>
      <c r="Q117" s="8"/>
      <c r="R117" s="8"/>
      <c r="S117" s="8"/>
      <c r="T117" s="8"/>
      <c r="U117" s="8"/>
      <c r="V117" s="8"/>
      <c r="W117" s="8"/>
      <c r="X117" s="8"/>
      <c r="Y117" s="9"/>
      <c r="Z117" s="9"/>
      <c r="AA117" s="9"/>
      <c r="AB117" s="9"/>
      <c r="AC117" s="9"/>
      <c r="AD117" s="9"/>
      <c r="AE117" s="11"/>
      <c r="AJ117" s="12"/>
      <c r="AK117" s="102"/>
      <c r="AL117" s="102"/>
      <c r="AM117" s="102"/>
      <c r="AN117" s="102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2"/>
      <c r="AZ117" s="4"/>
      <c r="BA117" s="8"/>
      <c r="BB117" s="13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2"/>
      <c r="BN117" s="8"/>
      <c r="BO117" s="8"/>
      <c r="BP117" s="8"/>
      <c r="BQ117" s="8"/>
      <c r="BR117" s="2"/>
      <c r="BS117" s="4"/>
    </row>
    <row r="118" spans="1:71" s="10" customFormat="1" ht="12.75" x14ac:dyDescent="0.2">
      <c r="A118" s="1">
        <v>1</v>
      </c>
      <c r="B118" s="115"/>
      <c r="C118" s="115"/>
      <c r="D118" s="115"/>
      <c r="E118" s="115"/>
      <c r="F118" s="115"/>
      <c r="G118" s="115"/>
      <c r="H118" s="115"/>
      <c r="I118" s="115"/>
      <c r="J118" s="117"/>
      <c r="K118" s="115"/>
      <c r="L118" s="36" t="s">
        <v>42</v>
      </c>
      <c r="M118" s="37" t="s">
        <v>42</v>
      </c>
      <c r="N118" s="7"/>
      <c r="O118" s="7"/>
      <c r="P118" s="7"/>
      <c r="Q118" s="8"/>
      <c r="R118" s="8"/>
      <c r="S118" s="8"/>
      <c r="T118" s="8"/>
      <c r="U118" s="8"/>
      <c r="V118" s="8"/>
      <c r="W118" s="8"/>
      <c r="X118" s="8"/>
      <c r="Y118" s="9"/>
      <c r="Z118" s="9"/>
      <c r="AA118" s="9"/>
      <c r="AB118" s="9"/>
      <c r="AC118" s="9"/>
      <c r="AD118" s="9"/>
      <c r="AE118" s="11"/>
      <c r="AJ118" s="12"/>
      <c r="AK118" s="102"/>
      <c r="AL118" s="102"/>
      <c r="AM118" s="102"/>
      <c r="AN118" s="102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2"/>
      <c r="AZ118" s="4"/>
      <c r="BA118" s="8"/>
      <c r="BB118" s="13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2"/>
      <c r="BN118" s="8"/>
      <c r="BO118" s="8"/>
      <c r="BP118" s="8"/>
      <c r="BQ118" s="8"/>
      <c r="BR118" s="2"/>
      <c r="BS118" s="4"/>
    </row>
    <row r="119" spans="1:71" s="10" customFormat="1" ht="12.75" x14ac:dyDescent="0.2">
      <c r="A119" s="1">
        <v>1</v>
      </c>
      <c r="B119" s="109" t="s">
        <v>43</v>
      </c>
      <c r="C119" s="109"/>
      <c r="D119" s="109"/>
      <c r="E119" s="109"/>
      <c r="F119" s="109"/>
      <c r="G119" s="109"/>
      <c r="H119" s="109"/>
      <c r="I119" s="109"/>
      <c r="J119" s="38" t="s">
        <v>44</v>
      </c>
      <c r="K119" s="2">
        <f>SUM(W111:W113)</f>
        <v>6.048</v>
      </c>
      <c r="L119" s="107"/>
      <c r="M119" s="39">
        <f>K119*L119</f>
        <v>0</v>
      </c>
      <c r="N119" s="7"/>
      <c r="O119" s="7"/>
      <c r="P119" s="7"/>
      <c r="Q119" s="8"/>
      <c r="R119" s="8"/>
      <c r="S119" s="8"/>
      <c r="T119" s="8"/>
      <c r="U119" s="8"/>
      <c r="V119" s="8"/>
      <c r="W119" s="8"/>
      <c r="X119" s="8"/>
      <c r="Y119" s="9"/>
      <c r="Z119" s="9"/>
      <c r="AA119" s="9"/>
      <c r="AB119" s="9">
        <f>K119*L119</f>
        <v>0</v>
      </c>
      <c r="AC119" s="9"/>
      <c r="AD119" s="9"/>
      <c r="AE119" s="11"/>
      <c r="AJ119" s="12"/>
      <c r="AK119" s="38"/>
      <c r="AL119" s="102"/>
      <c r="AO119" s="1"/>
      <c r="AP119" s="8"/>
      <c r="AQ119" s="8"/>
      <c r="AR119" s="8"/>
      <c r="AS119" s="8"/>
      <c r="AT119" s="8"/>
      <c r="AU119" s="8"/>
      <c r="AV119" s="8"/>
      <c r="AW119" s="8"/>
      <c r="AX119" s="8"/>
      <c r="AY119" s="2"/>
      <c r="AZ119" s="4"/>
      <c r="BA119" s="8"/>
      <c r="BB119" s="13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2"/>
      <c r="BN119" s="8"/>
      <c r="BO119" s="8"/>
      <c r="BP119" s="8"/>
      <c r="BQ119" s="8"/>
      <c r="BR119" s="2"/>
      <c r="BS119" s="4"/>
    </row>
    <row r="120" spans="1:71" s="10" customFormat="1" ht="12.75" x14ac:dyDescent="0.2">
      <c r="A120" s="1">
        <v>1</v>
      </c>
      <c r="B120" s="109" t="s">
        <v>101</v>
      </c>
      <c r="C120" s="109"/>
      <c r="D120" s="109"/>
      <c r="E120" s="109"/>
      <c r="F120" s="109"/>
      <c r="G120" s="109"/>
      <c r="H120" s="109"/>
      <c r="I120" s="109"/>
      <c r="J120" s="38" t="s">
        <v>45</v>
      </c>
      <c r="K120" s="2">
        <v>3.75</v>
      </c>
      <c r="L120" s="107"/>
      <c r="M120" s="39">
        <f>K120*L120</f>
        <v>0</v>
      </c>
      <c r="N120" s="7"/>
      <c r="O120" s="7"/>
      <c r="P120" s="7"/>
      <c r="Q120" s="8"/>
      <c r="R120" s="8"/>
      <c r="S120" s="8"/>
      <c r="T120" s="8"/>
      <c r="U120" s="8"/>
      <c r="V120" s="8"/>
      <c r="W120" s="8"/>
      <c r="X120" s="8"/>
      <c r="Y120" s="9"/>
      <c r="Z120" s="9"/>
      <c r="AA120" s="9"/>
      <c r="AB120" s="9"/>
      <c r="AC120" s="9">
        <f>K120*L120</f>
        <v>0</v>
      </c>
      <c r="AD120" s="9"/>
      <c r="AE120" s="11"/>
      <c r="AJ120" s="12"/>
      <c r="AK120" s="104"/>
      <c r="AL120" s="102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2"/>
      <c r="AZ120" s="4"/>
      <c r="BA120" s="8"/>
      <c r="BB120" s="13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2"/>
      <c r="BN120" s="8"/>
      <c r="BO120" s="8"/>
      <c r="BP120" s="8"/>
      <c r="BQ120" s="8"/>
      <c r="BR120" s="2"/>
      <c r="BS120" s="4"/>
    </row>
    <row r="121" spans="1:71" s="10" customFormat="1" ht="12.75" x14ac:dyDescent="0.2">
      <c r="A121" s="1">
        <v>1</v>
      </c>
      <c r="B121" s="109" t="s">
        <v>107</v>
      </c>
      <c r="C121" s="109"/>
      <c r="D121" s="109"/>
      <c r="E121" s="109"/>
      <c r="F121" s="109"/>
      <c r="G121" s="109"/>
      <c r="H121" s="109"/>
      <c r="I121" s="109"/>
      <c r="J121" s="38" t="s">
        <v>45</v>
      </c>
      <c r="K121" s="2">
        <f>SUM(O111:O113)</f>
        <v>17.28</v>
      </c>
      <c r="L121" s="107"/>
      <c r="M121" s="39">
        <f>K121*L121</f>
        <v>0</v>
      </c>
      <c r="N121" s="7"/>
      <c r="O121" s="7"/>
      <c r="P121" s="7"/>
      <c r="Q121" s="8"/>
      <c r="R121" s="8"/>
      <c r="S121" s="8"/>
      <c r="T121" s="8"/>
      <c r="U121" s="8"/>
      <c r="V121" s="8"/>
      <c r="W121" s="8"/>
      <c r="X121" s="8"/>
      <c r="Y121" s="9"/>
      <c r="Z121" s="9"/>
      <c r="AA121" s="9">
        <f>K121*L121</f>
        <v>0</v>
      </c>
      <c r="AB121" s="9"/>
      <c r="AC121" s="9"/>
      <c r="AD121" s="9"/>
      <c r="AE121" s="11"/>
      <c r="AJ121" s="12"/>
      <c r="AK121" s="105"/>
      <c r="AL121" s="102"/>
      <c r="AM121" s="102"/>
      <c r="AN121" s="102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2"/>
      <c r="AZ121" s="4"/>
      <c r="BA121" s="8"/>
      <c r="BB121" s="13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2"/>
      <c r="BN121" s="8"/>
      <c r="BO121" s="8"/>
      <c r="BP121" s="8"/>
      <c r="BQ121" s="8"/>
      <c r="BR121" s="2"/>
      <c r="BS121" s="4"/>
    </row>
    <row r="122" spans="1:71" s="10" customFormat="1" ht="12.75" x14ac:dyDescent="0.2">
      <c r="A122" s="1">
        <v>1</v>
      </c>
      <c r="B122" s="109" t="s">
        <v>46</v>
      </c>
      <c r="C122" s="109"/>
      <c r="D122" s="109"/>
      <c r="E122" s="109"/>
      <c r="F122" s="109"/>
      <c r="G122" s="109"/>
      <c r="H122" s="109"/>
      <c r="I122" s="109"/>
      <c r="J122" s="38" t="s">
        <v>45</v>
      </c>
      <c r="K122" s="2">
        <f>SUM(O111:O113)</f>
        <v>17.28</v>
      </c>
      <c r="L122" s="107"/>
      <c r="M122" s="39">
        <f>K122*L122</f>
        <v>0</v>
      </c>
      <c r="N122" s="7"/>
      <c r="O122" s="7"/>
      <c r="P122" s="7"/>
      <c r="Q122" s="8"/>
      <c r="R122" s="8"/>
      <c r="S122" s="8"/>
      <c r="T122" s="8"/>
      <c r="U122" s="8"/>
      <c r="V122" s="8"/>
      <c r="W122" s="8"/>
      <c r="X122" s="8"/>
      <c r="Y122" s="9"/>
      <c r="Z122" s="9">
        <f>K122*L122</f>
        <v>0</v>
      </c>
      <c r="AA122" s="9"/>
      <c r="AB122" s="9"/>
      <c r="AC122" s="9"/>
      <c r="AD122" s="9"/>
      <c r="AE122" s="11"/>
      <c r="AJ122" s="12"/>
      <c r="AK122" s="102"/>
      <c r="AL122" s="102"/>
      <c r="AM122" s="102"/>
      <c r="AN122" s="102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2"/>
      <c r="AZ122" s="4"/>
      <c r="BA122" s="8"/>
      <c r="BB122" s="13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2"/>
      <c r="BN122" s="8"/>
      <c r="BO122" s="8"/>
      <c r="BP122" s="8"/>
      <c r="BQ122" s="8"/>
      <c r="BR122" s="2"/>
      <c r="BS122" s="4"/>
    </row>
    <row r="123" spans="1:71" s="10" customFormat="1" ht="12.75" x14ac:dyDescent="0.2">
      <c r="A123" s="1">
        <v>1</v>
      </c>
      <c r="B123" s="2"/>
      <c r="C123" s="3"/>
      <c r="D123" s="2"/>
      <c r="E123" s="4"/>
      <c r="F123" s="4"/>
      <c r="G123" s="4"/>
      <c r="H123" s="4"/>
      <c r="I123" s="4"/>
      <c r="J123" s="4"/>
      <c r="K123" s="2"/>
      <c r="L123" s="5"/>
      <c r="M123" s="6"/>
      <c r="N123" s="7"/>
      <c r="O123" s="7"/>
      <c r="P123" s="7"/>
      <c r="Q123" s="8"/>
      <c r="R123" s="8"/>
      <c r="S123" s="8"/>
      <c r="T123" s="8"/>
      <c r="U123" s="8"/>
      <c r="V123" s="8"/>
      <c r="W123" s="8"/>
      <c r="X123" s="8"/>
      <c r="Y123" s="9"/>
      <c r="Z123" s="9"/>
      <c r="AA123" s="9"/>
      <c r="AB123" s="9"/>
      <c r="AC123" s="9"/>
      <c r="AD123" s="9"/>
      <c r="AE123" s="11"/>
      <c r="AJ123" s="12"/>
      <c r="AK123" s="102"/>
      <c r="AL123" s="102"/>
      <c r="AM123" s="102"/>
      <c r="AN123" s="102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2"/>
      <c r="AZ123" s="4"/>
      <c r="BA123" s="8"/>
      <c r="BB123" s="13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2"/>
      <c r="BN123" s="8"/>
      <c r="BO123" s="8"/>
      <c r="BP123" s="8"/>
      <c r="BQ123" s="8"/>
      <c r="BR123" s="2"/>
      <c r="BS123" s="4"/>
    </row>
    <row r="124" spans="1:71" s="10" customFormat="1" ht="12.75" x14ac:dyDescent="0.2">
      <c r="A124" s="1">
        <v>1</v>
      </c>
      <c r="B124" s="2"/>
      <c r="C124" s="3"/>
      <c r="D124" s="2"/>
      <c r="E124" s="4"/>
      <c r="F124" s="4"/>
      <c r="G124" s="4"/>
      <c r="H124" s="4"/>
      <c r="I124" s="4"/>
      <c r="J124" s="4"/>
      <c r="K124" s="2"/>
      <c r="L124" s="5"/>
      <c r="M124" s="6"/>
      <c r="N124" s="7"/>
      <c r="O124" s="7"/>
      <c r="P124" s="7"/>
      <c r="Q124" s="8"/>
      <c r="R124" s="8"/>
      <c r="S124" s="8"/>
      <c r="T124" s="8"/>
      <c r="U124" s="8"/>
      <c r="V124" s="8"/>
      <c r="W124" s="8"/>
      <c r="X124" s="8"/>
      <c r="Y124" s="9"/>
      <c r="Z124" s="9"/>
      <c r="AA124" s="9"/>
      <c r="AB124" s="9"/>
      <c r="AC124" s="9"/>
      <c r="AD124" s="9"/>
      <c r="AE124" s="11"/>
      <c r="AJ124" s="12"/>
      <c r="AK124" s="102"/>
      <c r="AL124" s="102"/>
      <c r="AM124" s="102"/>
      <c r="AN124" s="102"/>
      <c r="AP124" s="8"/>
      <c r="AQ124" s="8"/>
      <c r="AR124" s="8"/>
      <c r="AS124" s="8"/>
      <c r="AT124" s="8"/>
      <c r="AU124" s="8"/>
      <c r="AV124" s="8"/>
      <c r="AW124" s="8"/>
      <c r="AX124" s="8"/>
      <c r="AY124" s="2"/>
      <c r="AZ124" s="4"/>
      <c r="BA124" s="8"/>
      <c r="BB124" s="13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2"/>
      <c r="BN124" s="8"/>
      <c r="BO124" s="8"/>
      <c r="BP124" s="8"/>
      <c r="BQ124" s="8"/>
      <c r="BR124" s="2"/>
      <c r="BS124" s="4"/>
    </row>
    <row r="125" spans="1:71" s="10" customFormat="1" ht="12.75" x14ac:dyDescent="0.2">
      <c r="A125" s="1">
        <v>1</v>
      </c>
      <c r="B125" s="2"/>
      <c r="C125" s="3"/>
      <c r="D125" s="2"/>
      <c r="E125" s="4"/>
      <c r="F125" s="4"/>
      <c r="G125" s="4"/>
      <c r="H125" s="4"/>
      <c r="I125" s="4"/>
      <c r="J125" s="4"/>
      <c r="K125" s="2"/>
      <c r="L125" s="40" t="s">
        <v>47</v>
      </c>
      <c r="M125" s="41">
        <f>SUM(M111:M122)</f>
        <v>0</v>
      </c>
      <c r="N125" s="7"/>
      <c r="O125" s="7"/>
      <c r="P125" s="7"/>
      <c r="Q125" s="8"/>
      <c r="R125" s="8"/>
      <c r="S125" s="8"/>
      <c r="T125" s="8"/>
      <c r="U125" s="8"/>
      <c r="V125" s="8"/>
      <c r="W125" s="8"/>
      <c r="X125" s="42">
        <f>SUM(M111:M124)</f>
        <v>0</v>
      </c>
      <c r="Y125" s="9"/>
      <c r="Z125" s="9"/>
      <c r="AA125" s="9"/>
      <c r="AB125" s="9"/>
      <c r="AC125" s="9"/>
      <c r="AD125" s="9"/>
      <c r="AE125" s="11"/>
      <c r="AJ125" s="12"/>
      <c r="AK125" s="102"/>
      <c r="AL125" s="102"/>
      <c r="AM125" s="102"/>
      <c r="AN125" s="102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2"/>
      <c r="AZ125" s="4"/>
      <c r="BA125" s="8"/>
      <c r="BB125" s="13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2"/>
      <c r="BN125" s="8"/>
      <c r="BO125" s="8"/>
      <c r="BP125" s="8"/>
      <c r="BQ125" s="8"/>
      <c r="BR125" s="2"/>
      <c r="BS125" s="4"/>
    </row>
    <row r="126" spans="1:71" s="10" customFormat="1" ht="12.75" x14ac:dyDescent="0.2">
      <c r="A126" s="1">
        <v>1</v>
      </c>
      <c r="B126" s="2"/>
      <c r="C126" s="3"/>
      <c r="D126" s="2"/>
      <c r="E126" s="4"/>
      <c r="F126" s="4"/>
      <c r="G126" s="4"/>
      <c r="H126" s="4"/>
      <c r="I126" s="4"/>
      <c r="J126" s="4"/>
      <c r="K126" s="2"/>
      <c r="L126" s="5"/>
      <c r="M126" s="6"/>
      <c r="N126" s="7"/>
      <c r="O126" s="7"/>
      <c r="P126" s="7"/>
      <c r="Q126" s="8"/>
      <c r="R126" s="8"/>
      <c r="S126" s="8"/>
      <c r="T126" s="8"/>
      <c r="U126" s="8"/>
      <c r="V126" s="8"/>
      <c r="W126" s="8"/>
      <c r="X126" s="8"/>
      <c r="Y126" s="9"/>
      <c r="Z126" s="9"/>
      <c r="AA126" s="9"/>
      <c r="AB126" s="9"/>
      <c r="AC126" s="9"/>
      <c r="AD126" s="9"/>
      <c r="AE126" s="11"/>
      <c r="AJ126" s="12"/>
      <c r="AK126" s="102"/>
      <c r="AL126" s="102"/>
      <c r="AM126" s="102"/>
      <c r="AN126" s="102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2"/>
      <c r="AZ126" s="4"/>
      <c r="BA126" s="8"/>
      <c r="BB126" s="13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2"/>
      <c r="BN126" s="8"/>
      <c r="BO126" s="8"/>
      <c r="BP126" s="8"/>
      <c r="BQ126" s="8"/>
      <c r="BR126" s="2"/>
      <c r="BS126" s="4"/>
    </row>
    <row r="127" spans="1:71" s="10" customFormat="1" ht="12.75" x14ac:dyDescent="0.2">
      <c r="A127" s="1">
        <v>1</v>
      </c>
      <c r="B127" s="2"/>
      <c r="C127" s="3"/>
      <c r="D127" s="2"/>
      <c r="E127" s="4"/>
      <c r="F127" s="4"/>
      <c r="G127" s="4"/>
      <c r="H127" s="4"/>
      <c r="I127" s="4"/>
      <c r="J127" s="4"/>
      <c r="K127" s="2"/>
      <c r="L127" s="5"/>
      <c r="M127" s="6"/>
      <c r="N127" s="7"/>
      <c r="O127" s="7"/>
      <c r="P127" s="7"/>
      <c r="Q127" s="8"/>
      <c r="R127" s="8"/>
      <c r="S127" s="8"/>
      <c r="T127" s="8"/>
      <c r="U127" s="8"/>
      <c r="V127" s="8"/>
      <c r="W127" s="8"/>
      <c r="X127" s="8"/>
      <c r="Y127" s="9"/>
      <c r="Z127" s="9"/>
      <c r="AA127" s="9"/>
      <c r="AB127" s="9"/>
      <c r="AC127" s="9"/>
      <c r="AD127" s="9"/>
      <c r="AE127" s="11"/>
      <c r="AJ127" s="12"/>
      <c r="AK127" s="102"/>
      <c r="AL127" s="102"/>
      <c r="AM127" s="102"/>
      <c r="AN127" s="102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2"/>
      <c r="AZ127" s="4"/>
      <c r="BA127" s="8"/>
      <c r="BB127" s="13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2"/>
      <c r="BN127" s="8"/>
      <c r="BO127" s="8"/>
      <c r="BP127" s="8"/>
      <c r="BQ127" s="8"/>
      <c r="BR127" s="2"/>
      <c r="BS127" s="4"/>
    </row>
    <row r="128" spans="1:71" s="10" customFormat="1" ht="12.75" x14ac:dyDescent="0.2">
      <c r="A128" s="1">
        <v>1</v>
      </c>
      <c r="B128" s="2"/>
      <c r="C128" s="3"/>
      <c r="D128" s="2"/>
      <c r="E128" s="4"/>
      <c r="F128" s="4"/>
      <c r="G128" s="4"/>
      <c r="H128" s="4"/>
      <c r="I128" s="4"/>
      <c r="J128" s="4"/>
      <c r="K128" s="2"/>
      <c r="L128" s="5"/>
      <c r="M128" s="6"/>
      <c r="N128" s="7"/>
      <c r="O128" s="7"/>
      <c r="P128" s="7"/>
      <c r="Q128" s="8"/>
      <c r="R128" s="8"/>
      <c r="S128" s="8"/>
      <c r="T128" s="8"/>
      <c r="U128" s="8"/>
      <c r="V128" s="8"/>
      <c r="W128" s="8"/>
      <c r="X128" s="8"/>
      <c r="Y128" s="9"/>
      <c r="Z128" s="9"/>
      <c r="AA128" s="9"/>
      <c r="AB128" s="9"/>
      <c r="AC128" s="9"/>
      <c r="AD128" s="9"/>
      <c r="AE128" s="11"/>
      <c r="AJ128" s="12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2"/>
      <c r="AZ128" s="4"/>
      <c r="BA128" s="8"/>
      <c r="BB128" s="13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2"/>
      <c r="BN128" s="8"/>
      <c r="BO128" s="8"/>
      <c r="BP128" s="8"/>
      <c r="BQ128" s="8"/>
      <c r="BR128" s="2"/>
      <c r="BS128" s="4"/>
    </row>
    <row r="129" spans="1:71" s="10" customFormat="1" ht="12.75" x14ac:dyDescent="0.2">
      <c r="A129" s="1">
        <v>1</v>
      </c>
      <c r="B129" s="14" t="s">
        <v>0</v>
      </c>
      <c r="C129" s="15"/>
      <c r="D129" s="16" t="s">
        <v>15</v>
      </c>
      <c r="E129" s="17"/>
      <c r="F129" s="17"/>
      <c r="G129" s="17"/>
      <c r="H129" s="17"/>
      <c r="I129" s="17"/>
      <c r="J129" s="17"/>
      <c r="K129" s="17"/>
      <c r="L129" s="17"/>
      <c r="M129" s="18"/>
      <c r="N129" s="7"/>
      <c r="O129" s="7"/>
      <c r="P129" s="7"/>
      <c r="Q129" s="8"/>
      <c r="R129" s="8"/>
      <c r="S129" s="8"/>
      <c r="T129" s="8"/>
      <c r="U129" s="8"/>
      <c r="V129" s="8"/>
      <c r="W129" s="8"/>
      <c r="X129" s="8"/>
      <c r="Y129" s="9"/>
      <c r="Z129" s="9"/>
      <c r="AA129" s="9"/>
      <c r="AB129" s="9"/>
      <c r="AC129" s="9"/>
      <c r="AD129" s="9"/>
      <c r="AE129" s="11"/>
      <c r="AJ129" s="12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2"/>
      <c r="AZ129" s="4"/>
      <c r="BA129" s="8"/>
      <c r="BB129" s="13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2"/>
      <c r="BN129" s="8"/>
      <c r="BO129" s="8"/>
      <c r="BP129" s="8"/>
      <c r="BQ129" s="8"/>
      <c r="BR129" s="2"/>
      <c r="BS129" s="4"/>
    </row>
    <row r="130" spans="1:71" s="10" customFormat="1" ht="12.75" x14ac:dyDescent="0.2">
      <c r="A130" s="1">
        <v>1</v>
      </c>
      <c r="B130" s="2"/>
      <c r="C130" s="3"/>
      <c r="D130" s="2"/>
      <c r="E130" s="4"/>
      <c r="F130" s="4"/>
      <c r="G130" s="4"/>
      <c r="H130" s="4"/>
      <c r="I130" s="4"/>
      <c r="J130" s="4"/>
      <c r="K130" s="2"/>
      <c r="L130" s="5"/>
      <c r="M130" s="6"/>
      <c r="N130" s="7"/>
      <c r="O130" s="7"/>
      <c r="P130" s="7"/>
      <c r="Q130" s="8"/>
      <c r="R130" s="8"/>
      <c r="S130" s="8"/>
      <c r="T130" s="8"/>
      <c r="U130" s="8"/>
      <c r="V130" s="8"/>
      <c r="W130" s="8"/>
      <c r="X130" s="8"/>
      <c r="Y130" s="9"/>
      <c r="Z130" s="9"/>
      <c r="AA130" s="9"/>
      <c r="AB130" s="9"/>
      <c r="AC130" s="9"/>
      <c r="AD130" s="9"/>
      <c r="AE130" s="11"/>
      <c r="AJ130" s="12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2"/>
      <c r="AZ130" s="4"/>
      <c r="BA130" s="8"/>
      <c r="BB130" s="13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2"/>
      <c r="BN130" s="8"/>
      <c r="BO130" s="8"/>
      <c r="BP130" s="8"/>
      <c r="BQ130" s="8"/>
      <c r="BR130" s="2"/>
      <c r="BS130" s="4"/>
    </row>
    <row r="131" spans="1:71" s="10" customFormat="1" ht="12.75" x14ac:dyDescent="0.2">
      <c r="A131" s="1">
        <v>1</v>
      </c>
      <c r="B131" s="19" t="s">
        <v>3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20"/>
      <c r="N131" s="7"/>
      <c r="O131" s="7"/>
      <c r="P131" s="7"/>
      <c r="Q131" s="8"/>
      <c r="R131" s="8"/>
      <c r="S131" s="8"/>
      <c r="T131" s="8"/>
      <c r="U131" s="8"/>
      <c r="V131" s="8"/>
      <c r="W131" s="8"/>
      <c r="X131" s="8"/>
      <c r="Y131" s="9"/>
      <c r="Z131" s="9"/>
      <c r="AA131" s="9"/>
      <c r="AB131" s="9"/>
      <c r="AC131" s="9"/>
      <c r="AD131" s="9"/>
      <c r="AE131" s="11"/>
      <c r="AJ131" s="12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2"/>
      <c r="AZ131" s="4"/>
      <c r="BA131" s="8"/>
      <c r="BB131" s="13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2"/>
      <c r="BN131" s="8"/>
      <c r="BO131" s="8"/>
      <c r="BP131" s="8"/>
      <c r="BQ131" s="8"/>
      <c r="BR131" s="2"/>
      <c r="BS131" s="4"/>
    </row>
    <row r="132" spans="1:71" s="10" customFormat="1" ht="12.75" x14ac:dyDescent="0.2">
      <c r="A132" s="1">
        <v>1</v>
      </c>
      <c r="B132" s="118" t="s">
        <v>5</v>
      </c>
      <c r="C132" s="118"/>
      <c r="D132" s="118"/>
      <c r="E132" s="118"/>
      <c r="F132" s="118"/>
      <c r="G132" s="118"/>
      <c r="H132" s="19"/>
      <c r="I132" s="19"/>
      <c r="J132" s="19"/>
      <c r="K132" s="19"/>
      <c r="L132" s="19"/>
      <c r="M132" s="20"/>
      <c r="N132" s="7"/>
      <c r="O132" s="7"/>
      <c r="P132" s="7"/>
      <c r="Q132" s="8"/>
      <c r="R132" s="8"/>
      <c r="S132" s="8"/>
      <c r="T132" s="8"/>
      <c r="U132" s="8"/>
      <c r="V132" s="8"/>
      <c r="W132" s="8"/>
      <c r="X132" s="8"/>
      <c r="Y132" s="9"/>
      <c r="Z132" s="9"/>
      <c r="AA132" s="9"/>
      <c r="AB132" s="9"/>
      <c r="AC132" s="9"/>
      <c r="AD132" s="9"/>
      <c r="AE132" s="11"/>
      <c r="AJ132" s="12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2"/>
      <c r="AZ132" s="4"/>
      <c r="BA132" s="8"/>
      <c r="BB132" s="13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2"/>
      <c r="BN132" s="8"/>
      <c r="BO132" s="8"/>
      <c r="BP132" s="8"/>
      <c r="BQ132" s="8"/>
      <c r="BR132" s="2"/>
      <c r="BS132" s="4"/>
    </row>
    <row r="133" spans="1:71" s="10" customFormat="1" ht="12.75" x14ac:dyDescent="0.2">
      <c r="A133" s="1">
        <v>1</v>
      </c>
      <c r="B133" s="2"/>
      <c r="C133" s="3"/>
      <c r="D133" s="2"/>
      <c r="E133" s="4"/>
      <c r="F133" s="4"/>
      <c r="G133" s="4"/>
      <c r="H133" s="4"/>
      <c r="I133" s="4"/>
      <c r="J133" s="4"/>
      <c r="K133" s="2"/>
      <c r="L133" s="5"/>
      <c r="M133" s="6"/>
      <c r="N133" s="7"/>
      <c r="O133" s="7"/>
      <c r="P133" s="7"/>
      <c r="Q133" s="8"/>
      <c r="R133" s="8"/>
      <c r="S133" s="8"/>
      <c r="T133" s="8"/>
      <c r="U133" s="8"/>
      <c r="V133" s="8"/>
      <c r="W133" s="8"/>
      <c r="X133" s="8"/>
      <c r="Y133" s="9"/>
      <c r="Z133" s="9"/>
      <c r="AA133" s="9"/>
      <c r="AB133" s="9"/>
      <c r="AC133" s="9"/>
      <c r="AD133" s="9"/>
      <c r="AE133" s="11"/>
      <c r="AJ133" s="12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2"/>
      <c r="AZ133" s="4"/>
      <c r="BA133" s="8"/>
      <c r="BB133" s="13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2"/>
      <c r="BN133" s="8"/>
      <c r="BO133" s="8"/>
      <c r="BP133" s="8"/>
      <c r="BQ133" s="8"/>
      <c r="BR133" s="2"/>
      <c r="BS133" s="4"/>
    </row>
    <row r="134" spans="1:71" s="10" customFormat="1" ht="12.75" x14ac:dyDescent="0.2">
      <c r="A134" s="1">
        <v>1</v>
      </c>
      <c r="B134" s="119" t="s">
        <v>8</v>
      </c>
      <c r="C134" s="119" t="s">
        <v>9</v>
      </c>
      <c r="D134" s="119"/>
      <c r="E134" s="119"/>
      <c r="F134" s="119"/>
      <c r="G134" s="119"/>
      <c r="H134" s="111" t="s">
        <v>10</v>
      </c>
      <c r="I134" s="111" t="s">
        <v>11</v>
      </c>
      <c r="J134" s="111"/>
      <c r="K134" s="111"/>
      <c r="L134" s="110" t="s">
        <v>12</v>
      </c>
      <c r="M134" s="112" t="s">
        <v>13</v>
      </c>
      <c r="N134" s="113" t="s">
        <v>14</v>
      </c>
      <c r="O134" s="113"/>
      <c r="P134" s="113"/>
      <c r="Q134"/>
      <c r="R134"/>
      <c r="S134"/>
      <c r="T134"/>
      <c r="U134" s="21"/>
      <c r="V134" s="21"/>
      <c r="W134"/>
      <c r="X134" s="8"/>
      <c r="Y134" s="9"/>
      <c r="Z134" s="9"/>
      <c r="AA134" s="9"/>
      <c r="AB134" s="9"/>
      <c r="AC134" s="9"/>
      <c r="AD134" s="9"/>
      <c r="AE134" s="11"/>
      <c r="AJ134" s="12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2"/>
      <c r="AZ134" s="4"/>
      <c r="BA134" s="8"/>
      <c r="BB134" s="13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2"/>
      <c r="BN134" s="8"/>
      <c r="BO134" s="8"/>
      <c r="BP134" s="8"/>
      <c r="BQ134" s="8"/>
      <c r="BR134" s="2"/>
      <c r="BS134" s="4"/>
    </row>
    <row r="135" spans="1:71" s="10" customFormat="1" ht="15.75" x14ac:dyDescent="0.3">
      <c r="A135" s="1">
        <v>1</v>
      </c>
      <c r="B135" s="119"/>
      <c r="C135" s="119"/>
      <c r="D135" s="119"/>
      <c r="E135" s="119"/>
      <c r="F135" s="119"/>
      <c r="G135" s="119"/>
      <c r="H135" s="111"/>
      <c r="I135" s="22" t="s">
        <v>16</v>
      </c>
      <c r="J135" s="22" t="s">
        <v>17</v>
      </c>
      <c r="K135" s="22" t="s">
        <v>18</v>
      </c>
      <c r="L135" s="111"/>
      <c r="M135" s="112"/>
      <c r="N135" s="23" t="s">
        <v>19</v>
      </c>
      <c r="O135" s="24" t="s">
        <v>20</v>
      </c>
      <c r="P135" s="24" t="s">
        <v>21</v>
      </c>
      <c r="Q135" s="25"/>
      <c r="R135" s="26" t="s">
        <v>22</v>
      </c>
      <c r="S135" s="26" t="s">
        <v>23</v>
      </c>
      <c r="T135" s="26" t="s">
        <v>24</v>
      </c>
      <c r="U135" s="26" t="s">
        <v>25</v>
      </c>
      <c r="V135" s="27" t="s">
        <v>26</v>
      </c>
      <c r="W135" s="24" t="s">
        <v>27</v>
      </c>
      <c r="X135" s="8"/>
      <c r="Y135" s="9"/>
      <c r="Z135" s="9"/>
      <c r="AA135" s="9"/>
      <c r="AB135" s="9"/>
      <c r="AC135" s="9"/>
      <c r="AD135" s="9"/>
      <c r="AE135" s="11"/>
      <c r="AJ135" s="12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2"/>
      <c r="AZ135" s="4"/>
      <c r="BA135" s="8"/>
      <c r="BB135" s="13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2"/>
      <c r="BN135" s="8"/>
      <c r="BO135" s="8"/>
      <c r="BP135" s="8"/>
      <c r="BQ135" s="8"/>
      <c r="BR135" s="2"/>
      <c r="BS135" s="4"/>
    </row>
    <row r="136" spans="1:71" s="10" customFormat="1" ht="22.5" customHeight="1" x14ac:dyDescent="0.2">
      <c r="A136" s="1">
        <v>1</v>
      </c>
      <c r="B136" s="28" t="s">
        <v>34</v>
      </c>
      <c r="C136" s="114" t="s">
        <v>69</v>
      </c>
      <c r="D136" s="114"/>
      <c r="E136" s="114"/>
      <c r="F136" s="114"/>
      <c r="G136" s="114"/>
      <c r="H136" s="29" t="s">
        <v>70</v>
      </c>
      <c r="I136" s="30">
        <v>145</v>
      </c>
      <c r="J136" s="30">
        <v>213</v>
      </c>
      <c r="K136" s="46">
        <v>60</v>
      </c>
      <c r="L136" s="29" t="s">
        <v>32</v>
      </c>
      <c r="M136" s="106"/>
      <c r="N136" s="7">
        <v>3.0884999999999998</v>
      </c>
      <c r="O136" s="7">
        <v>7.16</v>
      </c>
      <c r="P136" s="7">
        <v>0</v>
      </c>
      <c r="Q136" s="8">
        <v>1</v>
      </c>
      <c r="R136" s="8">
        <v>0</v>
      </c>
      <c r="S136" s="8" t="s">
        <v>26</v>
      </c>
      <c r="T136" s="8">
        <v>0</v>
      </c>
      <c r="U136" s="8">
        <v>0</v>
      </c>
      <c r="V136" s="8">
        <v>3.0884999999999998</v>
      </c>
      <c r="W136" s="8">
        <v>0</v>
      </c>
      <c r="X136" s="8"/>
      <c r="Y136" s="9"/>
      <c r="Z136" s="9"/>
      <c r="AA136" s="9"/>
      <c r="AB136" s="9"/>
      <c r="AC136" s="9"/>
      <c r="AD136" s="9"/>
      <c r="AE136" s="11"/>
      <c r="AJ136" s="12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2"/>
      <c r="AZ136" s="4"/>
      <c r="BA136" s="8"/>
      <c r="BB136" s="13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2"/>
      <c r="BN136" s="8"/>
      <c r="BO136" s="8"/>
      <c r="BP136" s="8"/>
      <c r="BQ136" s="8"/>
      <c r="BR136" s="2"/>
      <c r="BS136" s="4"/>
    </row>
    <row r="137" spans="1:71" s="10" customFormat="1" ht="22.5" customHeight="1" x14ac:dyDescent="0.2">
      <c r="A137" s="1">
        <v>1</v>
      </c>
      <c r="B137" s="28" t="s">
        <v>49</v>
      </c>
      <c r="C137" s="114" t="s">
        <v>71</v>
      </c>
      <c r="D137" s="114"/>
      <c r="E137" s="114"/>
      <c r="F137" s="114"/>
      <c r="G137" s="114"/>
      <c r="H137" s="30" t="s">
        <v>30</v>
      </c>
      <c r="I137" s="30">
        <v>110</v>
      </c>
      <c r="J137" s="30">
        <v>114</v>
      </c>
      <c r="K137" s="28" t="s">
        <v>31</v>
      </c>
      <c r="L137" s="29" t="s">
        <v>32</v>
      </c>
      <c r="M137" s="106"/>
      <c r="N137" s="7">
        <v>1.254</v>
      </c>
      <c r="O137" s="7">
        <v>4.4800000000000004</v>
      </c>
      <c r="P137" s="7">
        <v>0</v>
      </c>
      <c r="Q137" s="8">
        <v>1</v>
      </c>
      <c r="R137" s="8">
        <v>0</v>
      </c>
      <c r="S137" s="8" t="s">
        <v>26</v>
      </c>
      <c r="T137" s="8">
        <v>0</v>
      </c>
      <c r="U137" s="8">
        <v>0</v>
      </c>
      <c r="V137" s="8">
        <v>1.254</v>
      </c>
      <c r="W137" s="8">
        <v>0</v>
      </c>
      <c r="X137" s="8"/>
      <c r="Y137" s="9"/>
      <c r="Z137" s="9"/>
      <c r="AA137" s="9"/>
      <c r="AB137" s="9"/>
      <c r="AC137" s="9"/>
      <c r="AD137" s="9"/>
      <c r="AE137" s="11"/>
      <c r="AJ137" s="12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2"/>
      <c r="AZ137" s="4"/>
      <c r="BA137" s="8"/>
      <c r="BB137" s="13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2"/>
      <c r="BN137" s="8"/>
      <c r="BO137" s="8"/>
      <c r="BP137" s="8"/>
      <c r="BQ137" s="8"/>
      <c r="BR137" s="2"/>
      <c r="BS137" s="4"/>
    </row>
    <row r="138" spans="1:71" s="10" customFormat="1" ht="12.75" x14ac:dyDescent="0.2">
      <c r="A138" s="1">
        <v>1</v>
      </c>
      <c r="B138" s="2"/>
      <c r="C138" s="3"/>
      <c r="D138" s="2"/>
      <c r="E138" s="4"/>
      <c r="F138" s="4"/>
      <c r="G138" s="4"/>
      <c r="H138" s="4"/>
      <c r="I138" s="4"/>
      <c r="J138" s="4"/>
      <c r="K138" s="2"/>
      <c r="L138" s="5"/>
      <c r="M138" s="6"/>
      <c r="N138" s="7">
        <f>SUM(N136:N137)</f>
        <v>4.3424999999999994</v>
      </c>
      <c r="O138" s="7">
        <f>SUM(O136:O137)</f>
        <v>11.64</v>
      </c>
      <c r="P138" s="7">
        <f>SUM(P136:P137)</f>
        <v>0</v>
      </c>
      <c r="Q138" s="31">
        <f>SUM(Q136:Q137)</f>
        <v>2</v>
      </c>
      <c r="R138" s="31">
        <f>SUM(R136:R137)</f>
        <v>0</v>
      </c>
      <c r="S138" s="8"/>
      <c r="T138" s="31">
        <f>SUM(T136:T137)</f>
        <v>0</v>
      </c>
      <c r="U138" s="31">
        <f>SUM(U136:U137)</f>
        <v>0</v>
      </c>
      <c r="V138" s="31">
        <f>SUM(V136:V137)</f>
        <v>4.3424999999999994</v>
      </c>
      <c r="W138" s="31">
        <f>SUM(W136:W137)</f>
        <v>0</v>
      </c>
      <c r="X138" s="8"/>
      <c r="Y138" s="9">
        <f>SUM(M136:M137)</f>
        <v>0</v>
      </c>
      <c r="Z138" s="9"/>
      <c r="AA138" s="9"/>
      <c r="AB138" s="9"/>
      <c r="AC138" s="9"/>
      <c r="AD138" s="9"/>
      <c r="AE138" s="11"/>
      <c r="AJ138" s="12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2"/>
      <c r="AZ138" s="4"/>
      <c r="BA138" s="8"/>
      <c r="BB138" s="13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2"/>
      <c r="BN138" s="8"/>
      <c r="BO138" s="8"/>
      <c r="BP138" s="8"/>
      <c r="BQ138" s="8"/>
      <c r="BR138" s="2"/>
      <c r="BS138" s="4"/>
    </row>
    <row r="139" spans="1:71" s="10" customFormat="1" ht="12.75" x14ac:dyDescent="0.2">
      <c r="A139" s="1">
        <v>1</v>
      </c>
      <c r="B139" s="32" t="s">
        <v>37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3"/>
      <c r="N139" s="7"/>
      <c r="O139" s="7"/>
      <c r="P139" s="7"/>
      <c r="Q139" s="8"/>
      <c r="R139" s="8"/>
      <c r="S139" s="8"/>
      <c r="T139" s="8"/>
      <c r="U139" s="8"/>
      <c r="V139" s="8"/>
      <c r="W139" s="8"/>
      <c r="X139" s="8"/>
      <c r="Y139" s="9"/>
      <c r="Z139" s="9"/>
      <c r="AA139" s="9"/>
      <c r="AB139" s="9"/>
      <c r="AC139" s="9"/>
      <c r="AD139" s="9"/>
      <c r="AE139" s="11"/>
      <c r="AJ139" s="12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2"/>
      <c r="AZ139" s="4"/>
      <c r="BA139" s="8"/>
      <c r="BB139" s="13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2"/>
      <c r="BN139" s="8"/>
      <c r="BO139" s="8"/>
      <c r="BP139" s="8"/>
      <c r="BQ139" s="8"/>
      <c r="BR139" s="2"/>
      <c r="BS139" s="4"/>
    </row>
    <row r="140" spans="1:71" s="10" customFormat="1" ht="12.75" x14ac:dyDescent="0.2">
      <c r="A140" s="1">
        <v>1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20"/>
      <c r="N140" s="7"/>
      <c r="O140" s="7"/>
      <c r="P140" s="7"/>
      <c r="Q140" s="8"/>
      <c r="R140" s="8"/>
      <c r="S140" s="8"/>
      <c r="T140" s="8"/>
      <c r="U140" s="8"/>
      <c r="V140" s="8"/>
      <c r="W140" s="8"/>
      <c r="X140" s="8"/>
      <c r="Y140" s="9"/>
      <c r="Z140" s="9"/>
      <c r="AA140" s="9"/>
      <c r="AB140" s="9"/>
      <c r="AC140" s="9"/>
      <c r="AD140" s="9"/>
      <c r="AE140" s="11"/>
      <c r="AJ140" s="12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2"/>
      <c r="AZ140" s="4"/>
      <c r="BA140" s="8"/>
      <c r="BB140" s="13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2"/>
      <c r="BN140" s="8"/>
      <c r="BO140" s="8"/>
      <c r="BP140" s="8"/>
      <c r="BQ140" s="8"/>
      <c r="BR140" s="2"/>
      <c r="BS140" s="4"/>
    </row>
    <row r="141" spans="1:71" s="10" customFormat="1" ht="12.75" x14ac:dyDescent="0.2">
      <c r="A141" s="1">
        <v>1</v>
      </c>
      <c r="B141" s="115" t="s">
        <v>38</v>
      </c>
      <c r="C141" s="115"/>
      <c r="D141" s="115"/>
      <c r="E141" s="115"/>
      <c r="F141" s="115"/>
      <c r="G141" s="115"/>
      <c r="H141" s="115"/>
      <c r="I141" s="115"/>
      <c r="J141" s="116" t="s">
        <v>39</v>
      </c>
      <c r="K141" s="115" t="s">
        <v>40</v>
      </c>
      <c r="L141" s="34" t="s">
        <v>41</v>
      </c>
      <c r="M141" s="35" t="s">
        <v>13</v>
      </c>
      <c r="N141" s="7"/>
      <c r="O141" s="7"/>
      <c r="P141" s="7"/>
      <c r="Q141" s="8"/>
      <c r="R141" s="8"/>
      <c r="S141" s="8"/>
      <c r="T141" s="8"/>
      <c r="U141" s="8"/>
      <c r="V141" s="8"/>
      <c r="W141" s="8"/>
      <c r="X141" s="8"/>
      <c r="Y141" s="9"/>
      <c r="Z141" s="9"/>
      <c r="AA141" s="9"/>
      <c r="AB141" s="9"/>
      <c r="AC141" s="9"/>
      <c r="AD141" s="9"/>
      <c r="AE141" s="11"/>
      <c r="AJ141" s="12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2"/>
      <c r="AZ141" s="4"/>
      <c r="BA141" s="8"/>
      <c r="BB141" s="13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2"/>
      <c r="BN141" s="8"/>
      <c r="BO141" s="8"/>
      <c r="BP141" s="8"/>
      <c r="BQ141" s="8"/>
      <c r="BR141" s="2"/>
      <c r="BS141" s="4"/>
    </row>
    <row r="142" spans="1:71" s="10" customFormat="1" ht="12.75" x14ac:dyDescent="0.2">
      <c r="A142" s="1">
        <v>1</v>
      </c>
      <c r="B142" s="115"/>
      <c r="C142" s="115"/>
      <c r="D142" s="115"/>
      <c r="E142" s="115"/>
      <c r="F142" s="115"/>
      <c r="G142" s="115"/>
      <c r="H142" s="115"/>
      <c r="I142" s="115"/>
      <c r="J142" s="117"/>
      <c r="K142" s="115"/>
      <c r="L142" s="36" t="s">
        <v>42</v>
      </c>
      <c r="M142" s="37" t="s">
        <v>42</v>
      </c>
      <c r="N142" s="7"/>
      <c r="O142" s="7"/>
      <c r="P142" s="7"/>
      <c r="Q142" s="8"/>
      <c r="R142" s="8"/>
      <c r="S142" s="8"/>
      <c r="T142" s="8"/>
      <c r="U142" s="8"/>
      <c r="V142" s="8"/>
      <c r="W142" s="8"/>
      <c r="X142" s="8"/>
      <c r="Y142" s="9"/>
      <c r="Z142" s="9"/>
      <c r="AA142" s="9"/>
      <c r="AB142" s="9"/>
      <c r="AC142" s="9"/>
      <c r="AD142" s="9"/>
      <c r="AE142" s="11"/>
      <c r="AJ142" s="12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2"/>
      <c r="AZ142" s="4"/>
      <c r="BA142" s="8"/>
      <c r="BB142" s="13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2"/>
      <c r="BN142" s="8"/>
      <c r="BO142" s="8"/>
      <c r="BP142" s="8"/>
      <c r="BQ142" s="8"/>
      <c r="BR142" s="2"/>
      <c r="BS142" s="4"/>
    </row>
    <row r="143" spans="1:71" s="10" customFormat="1" ht="12.75" x14ac:dyDescent="0.2">
      <c r="A143" s="1">
        <v>1</v>
      </c>
      <c r="B143" s="109" t="s">
        <v>72</v>
      </c>
      <c r="C143" s="109"/>
      <c r="D143" s="109"/>
      <c r="E143" s="109"/>
      <c r="F143" s="109"/>
      <c r="G143" s="109"/>
      <c r="H143" s="109"/>
      <c r="I143" s="109"/>
      <c r="J143" s="38" t="s">
        <v>44</v>
      </c>
      <c r="K143" s="2">
        <f>SUM(V136:V137)</f>
        <v>4.3424999999999994</v>
      </c>
      <c r="L143" s="107"/>
      <c r="M143" s="39">
        <f>K143*L143</f>
        <v>0</v>
      </c>
      <c r="N143" s="7"/>
      <c r="O143" s="7"/>
      <c r="P143" s="7"/>
      <c r="Q143" s="8"/>
      <c r="R143" s="8"/>
      <c r="S143" s="8"/>
      <c r="T143" s="8"/>
      <c r="U143" s="8"/>
      <c r="V143" s="8"/>
      <c r="W143" s="8"/>
      <c r="X143" s="8"/>
      <c r="Y143" s="9"/>
      <c r="Z143" s="9"/>
      <c r="AA143" s="9"/>
      <c r="AB143" s="9">
        <f>K143*L143</f>
        <v>0</v>
      </c>
      <c r="AC143" s="9"/>
      <c r="AD143" s="9"/>
      <c r="AE143" s="11"/>
      <c r="AJ143" s="12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2"/>
      <c r="AZ143" s="4"/>
      <c r="BA143" s="8"/>
      <c r="BB143" s="13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2"/>
      <c r="BN143" s="8"/>
      <c r="BO143" s="8"/>
      <c r="BP143" s="8"/>
      <c r="BQ143" s="8"/>
      <c r="BR143" s="2"/>
      <c r="BS143" s="4"/>
    </row>
    <row r="144" spans="1:71" s="10" customFormat="1" ht="12.75" x14ac:dyDescent="0.2">
      <c r="A144" s="1">
        <v>1</v>
      </c>
      <c r="B144" s="109" t="s">
        <v>107</v>
      </c>
      <c r="C144" s="109"/>
      <c r="D144" s="109"/>
      <c r="E144" s="109"/>
      <c r="F144" s="109"/>
      <c r="G144" s="109"/>
      <c r="H144" s="109"/>
      <c r="I144" s="109"/>
      <c r="J144" s="38" t="s">
        <v>45</v>
      </c>
      <c r="K144" s="2">
        <f>SUM(O136:O137)</f>
        <v>11.64</v>
      </c>
      <c r="L144" s="107"/>
      <c r="M144" s="39">
        <f>K144*L144</f>
        <v>0</v>
      </c>
      <c r="N144" s="7"/>
      <c r="O144" s="7"/>
      <c r="P144" s="7"/>
      <c r="Q144" s="8"/>
      <c r="R144" s="8"/>
      <c r="S144" s="8"/>
      <c r="T144" s="8"/>
      <c r="U144" s="8"/>
      <c r="V144" s="8"/>
      <c r="W144" s="8"/>
      <c r="X144" s="8"/>
      <c r="Y144" s="9"/>
      <c r="Z144" s="9"/>
      <c r="AA144" s="9">
        <f>K144*L144</f>
        <v>0</v>
      </c>
      <c r="AB144" s="9"/>
      <c r="AC144" s="9"/>
      <c r="AD144" s="9"/>
      <c r="AE144" s="11"/>
      <c r="AJ144" s="12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2"/>
      <c r="AZ144" s="4"/>
      <c r="BA144" s="8"/>
      <c r="BB144" s="13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2"/>
      <c r="BN144" s="8"/>
      <c r="BO144" s="8"/>
      <c r="BP144" s="8"/>
      <c r="BQ144" s="8"/>
      <c r="BR144" s="2"/>
      <c r="BS144" s="4"/>
    </row>
    <row r="145" spans="1:99" s="10" customFormat="1" ht="12.75" x14ac:dyDescent="0.2">
      <c r="A145" s="1">
        <v>1</v>
      </c>
      <c r="B145" s="109" t="s">
        <v>46</v>
      </c>
      <c r="C145" s="109"/>
      <c r="D145" s="109"/>
      <c r="E145" s="109"/>
      <c r="F145" s="109"/>
      <c r="G145" s="109"/>
      <c r="H145" s="109"/>
      <c r="I145" s="109"/>
      <c r="J145" s="38" t="s">
        <v>45</v>
      </c>
      <c r="K145" s="2">
        <f>SUM(O136:O137)</f>
        <v>11.64</v>
      </c>
      <c r="L145" s="107"/>
      <c r="M145" s="39">
        <f>K145*L145</f>
        <v>0</v>
      </c>
      <c r="N145" s="7"/>
      <c r="O145" s="7"/>
      <c r="P145" s="7"/>
      <c r="Q145" s="8"/>
      <c r="R145" s="8"/>
      <c r="S145" s="8"/>
      <c r="T145" s="8"/>
      <c r="U145" s="8"/>
      <c r="V145" s="8"/>
      <c r="W145" s="8"/>
      <c r="X145" s="8"/>
      <c r="Y145" s="9"/>
      <c r="Z145" s="9">
        <f>K145*L145</f>
        <v>0</v>
      </c>
      <c r="AA145" s="9"/>
      <c r="AB145" s="9"/>
      <c r="AC145" s="9"/>
      <c r="AD145" s="9"/>
      <c r="AE145" s="11"/>
      <c r="AJ145" s="12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2"/>
      <c r="AZ145" s="4"/>
      <c r="BA145" s="8"/>
      <c r="BB145" s="13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2"/>
      <c r="BN145" s="8"/>
      <c r="BO145" s="8"/>
      <c r="BP145" s="8"/>
      <c r="BQ145" s="8"/>
      <c r="BR145" s="2"/>
      <c r="BS145" s="4"/>
    </row>
    <row r="146" spans="1:99" s="10" customFormat="1" ht="12.75" x14ac:dyDescent="0.2">
      <c r="A146" s="1">
        <v>1</v>
      </c>
      <c r="B146" s="2"/>
      <c r="C146" s="3"/>
      <c r="D146" s="2"/>
      <c r="E146" s="4"/>
      <c r="F146" s="4"/>
      <c r="G146" s="4"/>
      <c r="H146" s="4"/>
      <c r="I146" s="4"/>
      <c r="J146" s="4"/>
      <c r="K146" s="2"/>
      <c r="L146" s="5"/>
      <c r="M146" s="6"/>
      <c r="N146" s="7"/>
      <c r="O146" s="7"/>
      <c r="P146" s="7"/>
      <c r="Q146" s="8"/>
      <c r="R146" s="8"/>
      <c r="S146" s="8"/>
      <c r="T146" s="8"/>
      <c r="U146" s="8"/>
      <c r="V146" s="8"/>
      <c r="W146" s="8"/>
      <c r="X146" s="8"/>
      <c r="Y146" s="9"/>
      <c r="Z146" s="9"/>
      <c r="AA146" s="9"/>
      <c r="AB146" s="9"/>
      <c r="AC146" s="9"/>
      <c r="AD146" s="9"/>
      <c r="AE146" s="11"/>
      <c r="AJ146" s="12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2"/>
      <c r="AZ146" s="4"/>
      <c r="BA146" s="8"/>
      <c r="BB146" s="13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2"/>
      <c r="BN146" s="8"/>
      <c r="BO146" s="8"/>
      <c r="BP146" s="8"/>
      <c r="BQ146" s="8"/>
      <c r="BR146" s="2"/>
      <c r="BS146" s="4"/>
    </row>
    <row r="147" spans="1:99" s="10" customFormat="1" ht="12.75" x14ac:dyDescent="0.2">
      <c r="A147" s="1">
        <v>1</v>
      </c>
      <c r="B147" s="2"/>
      <c r="C147" s="3"/>
      <c r="D147" s="2"/>
      <c r="E147" s="4"/>
      <c r="F147" s="4"/>
      <c r="G147" s="4"/>
      <c r="H147" s="4"/>
      <c r="I147" s="4"/>
      <c r="J147" s="4"/>
      <c r="K147" s="2"/>
      <c r="L147" s="5"/>
      <c r="M147" s="6"/>
      <c r="N147" s="7"/>
      <c r="O147" s="7"/>
      <c r="P147" s="7"/>
      <c r="Q147" s="8"/>
      <c r="R147" s="8"/>
      <c r="S147" s="8"/>
      <c r="T147" s="8"/>
      <c r="U147" s="8"/>
      <c r="V147" s="8"/>
      <c r="W147" s="8"/>
      <c r="X147" s="8"/>
      <c r="Y147" s="9"/>
      <c r="Z147" s="9"/>
      <c r="AA147" s="9"/>
      <c r="AB147" s="9"/>
      <c r="AC147" s="9"/>
      <c r="AD147" s="9"/>
      <c r="AE147" s="11"/>
      <c r="AJ147" s="12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2"/>
      <c r="AZ147" s="4"/>
      <c r="BA147" s="8"/>
      <c r="BB147" s="13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2"/>
      <c r="BN147" s="8"/>
      <c r="BO147" s="8"/>
      <c r="BP147" s="8"/>
      <c r="BQ147" s="8"/>
      <c r="BR147" s="2"/>
      <c r="BS147" s="4"/>
    </row>
    <row r="148" spans="1:99" s="10" customFormat="1" ht="12.75" x14ac:dyDescent="0.2">
      <c r="A148" s="1">
        <v>1</v>
      </c>
      <c r="B148" s="2"/>
      <c r="C148" s="3"/>
      <c r="D148" s="2"/>
      <c r="E148" s="4"/>
      <c r="F148" s="4"/>
      <c r="G148" s="4"/>
      <c r="H148" s="4"/>
      <c r="I148" s="4"/>
      <c r="J148" s="4"/>
      <c r="K148" s="2"/>
      <c r="L148" s="40" t="s">
        <v>47</v>
      </c>
      <c r="M148" s="41">
        <f>SUM(M136:M147)</f>
        <v>0</v>
      </c>
      <c r="N148" s="7"/>
      <c r="O148" s="7"/>
      <c r="P148" s="7"/>
      <c r="Q148" s="8"/>
      <c r="R148" s="8"/>
      <c r="S148" s="8"/>
      <c r="T148" s="8"/>
      <c r="U148" s="8"/>
      <c r="V148" s="8"/>
      <c r="W148" s="8"/>
      <c r="X148" s="42">
        <f>SUM(M136:M147)</f>
        <v>0</v>
      </c>
      <c r="Y148" s="9"/>
      <c r="Z148" s="9"/>
      <c r="AA148" s="9"/>
      <c r="AB148" s="9"/>
      <c r="AC148" s="9"/>
      <c r="AD148" s="9"/>
      <c r="AE148" s="11"/>
      <c r="AJ148" s="12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2"/>
      <c r="AZ148" s="4"/>
      <c r="BA148" s="8"/>
      <c r="BB148" s="13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2"/>
      <c r="BN148" s="8"/>
      <c r="BO148" s="8"/>
      <c r="BP148" s="8"/>
      <c r="BQ148" s="8"/>
      <c r="BR148" s="2"/>
      <c r="BS148" s="4"/>
    </row>
    <row r="149" spans="1:99" s="10" customFormat="1" ht="12" thickBot="1" x14ac:dyDescent="0.25">
      <c r="A149" s="1">
        <v>1</v>
      </c>
      <c r="B149" s="2"/>
      <c r="C149" s="3"/>
      <c r="D149" s="2"/>
      <c r="E149" s="4"/>
      <c r="F149" s="4"/>
      <c r="G149" s="4"/>
      <c r="H149" s="4"/>
      <c r="I149" s="4"/>
      <c r="J149" s="4"/>
      <c r="K149" s="2"/>
      <c r="L149" s="5"/>
      <c r="M149" s="6"/>
      <c r="N149" s="7"/>
      <c r="O149" s="7"/>
      <c r="P149" s="7"/>
      <c r="Q149" s="31"/>
      <c r="R149" s="31"/>
      <c r="S149" s="8"/>
      <c r="T149" s="31"/>
      <c r="U149" s="31"/>
      <c r="V149" s="31"/>
      <c r="W149" s="31"/>
      <c r="X149" s="8"/>
      <c r="Y149" s="9"/>
      <c r="Z149" s="9"/>
      <c r="AA149" s="9"/>
      <c r="AB149" s="9"/>
      <c r="AC149" s="9"/>
      <c r="AD149" s="9"/>
      <c r="AJ149" s="12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2"/>
      <c r="AZ149" s="4"/>
      <c r="BA149" s="8"/>
      <c r="BB149" s="13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2"/>
      <c r="BN149" s="8"/>
      <c r="BO149" s="8"/>
      <c r="BP149" s="8"/>
      <c r="BQ149" s="8"/>
      <c r="BR149" s="2"/>
      <c r="BS149" s="4"/>
    </row>
    <row r="150" spans="1:99" s="10" customFormat="1" ht="12.75" thickTop="1" thickBot="1" x14ac:dyDescent="0.25">
      <c r="A150" s="1">
        <v>1</v>
      </c>
      <c r="B150" s="2"/>
      <c r="C150" s="3"/>
      <c r="D150" s="2"/>
      <c r="E150" s="4"/>
      <c r="F150" s="4"/>
      <c r="G150" s="4"/>
      <c r="H150" s="4"/>
      <c r="I150" s="4"/>
      <c r="J150" s="4"/>
      <c r="K150" s="2"/>
      <c r="L150" s="5"/>
      <c r="M150" s="47" t="s">
        <v>73</v>
      </c>
      <c r="N150" s="7"/>
      <c r="O150" s="7"/>
      <c r="P150" s="7"/>
      <c r="Q150" s="8"/>
      <c r="R150" s="8"/>
      <c r="S150" s="8"/>
      <c r="T150" s="8"/>
      <c r="U150" s="8"/>
      <c r="V150" s="8"/>
      <c r="W150" s="8"/>
      <c r="X150" s="8"/>
      <c r="Y150" s="9"/>
      <c r="Z150" s="9"/>
      <c r="AA150" s="9"/>
      <c r="AB150" s="9"/>
      <c r="AC150" s="9"/>
      <c r="AD150" s="9"/>
      <c r="AJ150" s="12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2"/>
      <c r="AZ150" s="4"/>
      <c r="BA150" s="8"/>
      <c r="BB150" s="13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2"/>
      <c r="BN150" s="8"/>
      <c r="BO150" s="8"/>
      <c r="BP150" s="8"/>
      <c r="BQ150" s="8"/>
      <c r="BR150" s="2"/>
      <c r="BS150" s="4"/>
    </row>
    <row r="151" spans="1:99" s="10" customFormat="1" ht="12.75" thickTop="1" thickBot="1" x14ac:dyDescent="0.25">
      <c r="A151" s="1">
        <v>1</v>
      </c>
      <c r="B151" s="2"/>
      <c r="C151" s="3"/>
      <c r="D151" s="2"/>
      <c r="E151" s="4"/>
      <c r="F151" s="4"/>
      <c r="G151" s="4"/>
      <c r="H151" s="4"/>
      <c r="I151" s="4"/>
      <c r="J151" s="4"/>
      <c r="K151" s="2"/>
      <c r="L151" s="5"/>
      <c r="M151" s="99">
        <f>X153</f>
        <v>0</v>
      </c>
      <c r="N151" s="7"/>
      <c r="O151" s="7"/>
      <c r="P151" s="7"/>
      <c r="Q151" s="8"/>
      <c r="R151" s="8"/>
      <c r="S151" s="8"/>
      <c r="T151" s="8"/>
      <c r="U151" s="8"/>
      <c r="V151" s="8"/>
      <c r="W151" s="8"/>
      <c r="X151" s="8"/>
      <c r="Y151" s="9"/>
      <c r="Z151" s="9"/>
      <c r="AA151" s="9"/>
      <c r="AB151" s="9"/>
      <c r="AC151" s="9"/>
      <c r="AD151" s="9"/>
      <c r="AJ151" s="12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2"/>
      <c r="AZ151" s="4"/>
      <c r="BA151" s="8"/>
      <c r="BB151" s="13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2"/>
      <c r="BN151" s="8"/>
      <c r="BO151" s="8"/>
      <c r="BP151" s="8"/>
      <c r="BQ151" s="8"/>
      <c r="BR151" s="2"/>
      <c r="BS151" s="4"/>
    </row>
    <row r="152" spans="1:99" s="10" customFormat="1" ht="12" thickTop="1" x14ac:dyDescent="0.2">
      <c r="A152" s="1">
        <v>1</v>
      </c>
      <c r="B152" s="2"/>
      <c r="C152" s="3"/>
      <c r="D152" s="2"/>
      <c r="E152" s="4"/>
      <c r="F152" s="4"/>
      <c r="G152" s="4"/>
      <c r="H152" s="4"/>
      <c r="I152" s="4"/>
      <c r="J152" s="4"/>
      <c r="K152" s="2"/>
      <c r="L152" s="5"/>
      <c r="M152" s="6"/>
      <c r="N152" s="7"/>
      <c r="O152" s="7"/>
      <c r="P152" s="7"/>
      <c r="Q152" s="8"/>
      <c r="R152" s="8"/>
      <c r="S152" s="8"/>
      <c r="T152" s="8"/>
      <c r="U152" s="8"/>
      <c r="V152" s="8"/>
      <c r="W152" s="8"/>
      <c r="X152" s="48" t="s">
        <v>47</v>
      </c>
      <c r="Y152" s="49" t="s">
        <v>74</v>
      </c>
      <c r="Z152" s="49" t="s">
        <v>75</v>
      </c>
      <c r="AA152" s="49" t="s">
        <v>76</v>
      </c>
      <c r="AB152" s="49" t="s">
        <v>77</v>
      </c>
      <c r="AC152" s="49" t="s">
        <v>78</v>
      </c>
      <c r="AD152" s="9"/>
      <c r="AJ152" s="12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2"/>
      <c r="AZ152" s="4"/>
      <c r="BA152" s="8"/>
      <c r="BB152" s="13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2"/>
      <c r="BN152" s="8"/>
      <c r="BO152" s="8"/>
      <c r="BP152" s="8"/>
      <c r="BQ152" s="8"/>
      <c r="BR152" s="2"/>
      <c r="BS152" s="4"/>
    </row>
    <row r="153" spans="1:99" s="10" customFormat="1" x14ac:dyDescent="0.2">
      <c r="A153" s="1"/>
      <c r="B153" s="2"/>
      <c r="C153" s="3"/>
      <c r="D153" s="2"/>
      <c r="E153" s="4"/>
      <c r="F153" s="4"/>
      <c r="G153" s="4"/>
      <c r="H153" s="4"/>
      <c r="I153" s="4"/>
      <c r="J153" s="4"/>
      <c r="K153" s="2"/>
      <c r="L153" s="5"/>
      <c r="M153" s="6"/>
      <c r="N153" s="7"/>
      <c r="O153" s="7"/>
      <c r="P153" s="7"/>
      <c r="Q153" s="8"/>
      <c r="R153" s="8"/>
      <c r="S153" s="8"/>
      <c r="T153" s="8"/>
      <c r="U153" s="8"/>
      <c r="V153" s="8"/>
      <c r="W153" s="8"/>
      <c r="X153" s="8">
        <f t="shared" ref="X153:AB153" si="0">SUM(X1:X152)</f>
        <v>0</v>
      </c>
      <c r="Y153" s="9">
        <f t="shared" si="0"/>
        <v>0</v>
      </c>
      <c r="Z153" s="9">
        <f t="shared" si="0"/>
        <v>0</v>
      </c>
      <c r="AA153" s="9">
        <f t="shared" si="0"/>
        <v>0</v>
      </c>
      <c r="AB153" s="9">
        <f t="shared" si="0"/>
        <v>0</v>
      </c>
      <c r="AC153" s="9">
        <f>SUM(AC1:AC152)</f>
        <v>0</v>
      </c>
      <c r="AD153" s="9"/>
      <c r="AJ153" s="12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2"/>
      <c r="AZ153" s="4"/>
      <c r="BA153" s="8"/>
      <c r="BB153" s="13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2"/>
      <c r="BN153" s="8"/>
      <c r="BO153" s="8"/>
      <c r="BP153" s="8"/>
      <c r="BQ153" s="8"/>
      <c r="BR153" s="2"/>
      <c r="BS153" s="4"/>
    </row>
    <row r="155" spans="1:99" s="10" customFormat="1" x14ac:dyDescent="0.2">
      <c r="A155" s="1"/>
      <c r="B155" s="2"/>
      <c r="C155" s="3"/>
      <c r="D155" s="2"/>
      <c r="E155" s="4"/>
      <c r="F155" s="4"/>
      <c r="G155" s="4"/>
      <c r="H155" s="4"/>
      <c r="I155" s="4"/>
      <c r="J155" s="4"/>
      <c r="K155" s="2"/>
      <c r="L155" s="5"/>
      <c r="M155" s="6"/>
      <c r="N155" s="7"/>
      <c r="O155" s="7"/>
      <c r="P155" s="7"/>
      <c r="Q155" s="8"/>
      <c r="R155" s="8"/>
      <c r="S155" s="8"/>
      <c r="T155" s="8"/>
      <c r="U155" s="8"/>
      <c r="V155" s="8"/>
      <c r="W155" s="8"/>
      <c r="X155" s="8" t="s">
        <v>79</v>
      </c>
      <c r="Y155" s="9"/>
      <c r="Z155" s="9"/>
      <c r="AA155" s="9"/>
      <c r="AB155" s="9"/>
      <c r="AC155" s="9"/>
      <c r="AD155" s="9"/>
      <c r="AJ155" s="12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2"/>
      <c r="AZ155" s="4"/>
      <c r="BA155" s="8"/>
      <c r="BB155" s="13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2"/>
      <c r="BN155" s="8"/>
      <c r="BO155" s="8"/>
      <c r="BP155" s="8"/>
      <c r="BQ155" s="8"/>
      <c r="BR155" s="2"/>
      <c r="BS155" s="4"/>
    </row>
    <row r="156" spans="1:99" s="9" customFormat="1" x14ac:dyDescent="0.2">
      <c r="A156" s="1"/>
      <c r="B156" s="2"/>
      <c r="C156" s="3"/>
      <c r="D156" s="2"/>
      <c r="E156" s="4"/>
      <c r="F156" s="4"/>
      <c r="G156" s="4"/>
      <c r="H156" s="4"/>
      <c r="I156" s="4"/>
      <c r="J156" s="4"/>
      <c r="K156" s="2"/>
      <c r="L156" s="5"/>
      <c r="M156" s="6"/>
      <c r="N156" s="7"/>
      <c r="O156" s="7"/>
      <c r="P156" s="7"/>
      <c r="Q156" s="8"/>
      <c r="R156" s="8"/>
      <c r="S156" s="8"/>
      <c r="T156" s="8"/>
      <c r="U156" s="8"/>
      <c r="V156" s="8"/>
      <c r="W156" s="8"/>
      <c r="X156" s="9">
        <f>SUM(Y153:AC153)</f>
        <v>0</v>
      </c>
      <c r="AE156" s="10"/>
      <c r="AF156" s="10"/>
      <c r="AG156" s="10"/>
      <c r="AH156" s="10"/>
      <c r="AI156" s="10"/>
      <c r="AJ156" s="12"/>
      <c r="AK156" s="10"/>
      <c r="AL156" s="10"/>
      <c r="AM156" s="10"/>
      <c r="AN156" s="10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2"/>
      <c r="AZ156" s="4"/>
      <c r="BA156" s="8"/>
      <c r="BB156" s="13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2"/>
      <c r="BN156" s="8"/>
      <c r="BO156" s="8"/>
      <c r="BP156" s="8"/>
      <c r="BQ156" s="8"/>
      <c r="BR156" s="2"/>
      <c r="BS156" s="4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</row>
    <row r="158" spans="1:99" s="9" customFormat="1" x14ac:dyDescent="0.2">
      <c r="A158" s="1"/>
      <c r="B158" s="2"/>
      <c r="C158" s="3"/>
      <c r="D158" s="2"/>
      <c r="E158" s="4"/>
      <c r="F158" s="4"/>
      <c r="G158" s="4"/>
      <c r="H158" s="4"/>
      <c r="I158" s="4"/>
      <c r="J158" s="4"/>
      <c r="K158" s="2"/>
      <c r="L158" s="5"/>
      <c r="M158" s="6"/>
      <c r="N158" s="7"/>
      <c r="O158" s="7"/>
      <c r="P158" s="7"/>
      <c r="Q158" s="8"/>
      <c r="R158" s="8"/>
      <c r="S158" s="8"/>
      <c r="T158" s="8"/>
      <c r="U158" s="8"/>
      <c r="V158" s="8"/>
      <c r="W158" s="8"/>
      <c r="AE158" s="10"/>
      <c r="AF158" s="10"/>
      <c r="AG158" s="10"/>
      <c r="AH158" s="10"/>
      <c r="AI158" s="10"/>
      <c r="AJ158" s="12"/>
      <c r="AK158" s="10"/>
      <c r="AL158" s="10"/>
      <c r="AM158" s="10"/>
      <c r="AN158" s="10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2"/>
      <c r="AZ158" s="4"/>
      <c r="BA158" s="8"/>
      <c r="BB158" s="13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2"/>
      <c r="BN158" s="8"/>
      <c r="BO158" s="8"/>
      <c r="BP158" s="8"/>
      <c r="BQ158" s="8"/>
      <c r="BR158" s="2"/>
      <c r="BS158" s="4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</row>
  </sheetData>
  <mergeCells count="105">
    <mergeCell ref="M6:M7"/>
    <mergeCell ref="N6:P6"/>
    <mergeCell ref="C8:G8"/>
    <mergeCell ref="C9:G9"/>
    <mergeCell ref="C10:G10"/>
    <mergeCell ref="B14:I15"/>
    <mergeCell ref="J14:J15"/>
    <mergeCell ref="K14:K15"/>
    <mergeCell ref="B4:G4"/>
    <mergeCell ref="B6:B7"/>
    <mergeCell ref="C6:G7"/>
    <mergeCell ref="H6:H7"/>
    <mergeCell ref="I6:K6"/>
    <mergeCell ref="L6:L7"/>
    <mergeCell ref="J42:J43"/>
    <mergeCell ref="K42:K43"/>
    <mergeCell ref="L31:L32"/>
    <mergeCell ref="M31:M32"/>
    <mergeCell ref="N31:P31"/>
    <mergeCell ref="C33:G33"/>
    <mergeCell ref="C34:G34"/>
    <mergeCell ref="C35:G35"/>
    <mergeCell ref="B16:I16"/>
    <mergeCell ref="B17:I17"/>
    <mergeCell ref="B18:I18"/>
    <mergeCell ref="B19:I19"/>
    <mergeCell ref="B31:B32"/>
    <mergeCell ref="C31:G32"/>
    <mergeCell ref="H31:H32"/>
    <mergeCell ref="I31:K31"/>
    <mergeCell ref="B44:I44"/>
    <mergeCell ref="B45:I45"/>
    <mergeCell ref="B46:I46"/>
    <mergeCell ref="B47:I47"/>
    <mergeCell ref="B48:I48"/>
    <mergeCell ref="B58:G58"/>
    <mergeCell ref="C36:G36"/>
    <mergeCell ref="C37:G37"/>
    <mergeCell ref="C38:G38"/>
    <mergeCell ref="B42:I43"/>
    <mergeCell ref="N60:P60"/>
    <mergeCell ref="C62:G62"/>
    <mergeCell ref="B66:I67"/>
    <mergeCell ref="J66:J67"/>
    <mergeCell ref="K66:K67"/>
    <mergeCell ref="B69:I69"/>
    <mergeCell ref="B60:B61"/>
    <mergeCell ref="C60:G61"/>
    <mergeCell ref="H60:H61"/>
    <mergeCell ref="I60:K60"/>
    <mergeCell ref="L60:L61"/>
    <mergeCell ref="M60:M61"/>
    <mergeCell ref="L84:L85"/>
    <mergeCell ref="M84:M85"/>
    <mergeCell ref="N84:P84"/>
    <mergeCell ref="C86:G86"/>
    <mergeCell ref="B90:I91"/>
    <mergeCell ref="J90:J91"/>
    <mergeCell ref="K90:K91"/>
    <mergeCell ref="B70:I70"/>
    <mergeCell ref="B71:I71"/>
    <mergeCell ref="B72:I72"/>
    <mergeCell ref="B82:G82"/>
    <mergeCell ref="B84:B85"/>
    <mergeCell ref="C84:G85"/>
    <mergeCell ref="H84:H85"/>
    <mergeCell ref="I84:K84"/>
    <mergeCell ref="L109:L110"/>
    <mergeCell ref="M109:M110"/>
    <mergeCell ref="N109:P109"/>
    <mergeCell ref="C111:G111"/>
    <mergeCell ref="C112:G112"/>
    <mergeCell ref="C113:G113"/>
    <mergeCell ref="B92:I92"/>
    <mergeCell ref="B93:I93"/>
    <mergeCell ref="B94:I94"/>
    <mergeCell ref="B95:I95"/>
    <mergeCell ref="B107:G107"/>
    <mergeCell ref="B109:B110"/>
    <mergeCell ref="C109:G110"/>
    <mergeCell ref="H109:H110"/>
    <mergeCell ref="I109:K109"/>
    <mergeCell ref="B122:I122"/>
    <mergeCell ref="B132:G132"/>
    <mergeCell ref="B134:B135"/>
    <mergeCell ref="C134:G135"/>
    <mergeCell ref="H134:H135"/>
    <mergeCell ref="I134:K134"/>
    <mergeCell ref="B117:I118"/>
    <mergeCell ref="J117:J118"/>
    <mergeCell ref="K117:K118"/>
    <mergeCell ref="B119:I119"/>
    <mergeCell ref="B120:I120"/>
    <mergeCell ref="B121:I121"/>
    <mergeCell ref="B143:I143"/>
    <mergeCell ref="B144:I144"/>
    <mergeCell ref="B145:I145"/>
    <mergeCell ref="L134:L135"/>
    <mergeCell ref="M134:M135"/>
    <mergeCell ref="N134:P134"/>
    <mergeCell ref="C136:G136"/>
    <mergeCell ref="C137:G137"/>
    <mergeCell ref="B141:I142"/>
    <mergeCell ref="J141:J142"/>
    <mergeCell ref="K141:K142"/>
  </mergeCells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27"/>
  <sheetViews>
    <sheetView workbookViewId="0">
      <selection activeCell="A17" sqref="A17:F17"/>
    </sheetView>
  </sheetViews>
  <sheetFormatPr defaultRowHeight="12.75" x14ac:dyDescent="0.2"/>
  <cols>
    <col min="1" max="5" width="9.140625" style="50"/>
    <col min="6" max="6" width="13" style="50" customWidth="1"/>
    <col min="7" max="7" width="11.42578125" style="75" customWidth="1"/>
    <col min="8" max="8" width="13.42578125" style="50" customWidth="1"/>
    <col min="9" max="9" width="14" style="50" customWidth="1"/>
    <col min="10" max="16384" width="9.140625" style="50"/>
  </cols>
  <sheetData>
    <row r="1" spans="1:7" x14ac:dyDescent="0.2">
      <c r="A1" s="126" t="s">
        <v>80</v>
      </c>
      <c r="B1" s="126"/>
      <c r="C1" s="126"/>
      <c r="D1" s="126"/>
      <c r="E1" s="126"/>
      <c r="F1" s="126"/>
      <c r="G1" s="126"/>
    </row>
    <row r="4" spans="1:7" x14ac:dyDescent="0.2">
      <c r="A4" s="127" t="s">
        <v>81</v>
      </c>
      <c r="B4" s="128"/>
      <c r="C4" s="128"/>
      <c r="D4" s="128"/>
      <c r="E4" s="128"/>
      <c r="F4" s="51"/>
      <c r="G4" s="52">
        <f>'Popis del'!Y153</f>
        <v>0</v>
      </c>
    </row>
    <row r="5" spans="1:7" x14ac:dyDescent="0.2">
      <c r="A5" s="53"/>
      <c r="B5" s="54"/>
      <c r="C5" s="54"/>
      <c r="D5" s="54"/>
      <c r="E5" s="54"/>
      <c r="F5" s="54"/>
      <c r="G5" s="55"/>
    </row>
    <row r="6" spans="1:7" x14ac:dyDescent="0.2">
      <c r="A6" s="122" t="s">
        <v>82</v>
      </c>
      <c r="B6" s="123"/>
      <c r="C6" s="123"/>
      <c r="D6" s="123"/>
      <c r="E6" s="123"/>
      <c r="F6" s="123"/>
      <c r="G6" s="55"/>
    </row>
    <row r="7" spans="1:7" x14ac:dyDescent="0.2">
      <c r="A7" s="122" t="s">
        <v>83</v>
      </c>
      <c r="B7" s="123"/>
      <c r="C7" s="123"/>
      <c r="D7" s="123"/>
      <c r="E7" s="56"/>
      <c r="F7" s="54"/>
      <c r="G7" s="55">
        <f>'Popis del'!Z153</f>
        <v>0</v>
      </c>
    </row>
    <row r="8" spans="1:7" x14ac:dyDescent="0.2">
      <c r="A8" s="53"/>
      <c r="B8" s="54"/>
      <c r="C8" s="57"/>
      <c r="D8" s="54"/>
      <c r="E8" s="54"/>
      <c r="F8" s="54"/>
      <c r="G8" s="55"/>
    </row>
    <row r="9" spans="1:7" x14ac:dyDescent="0.2">
      <c r="A9" s="122" t="s">
        <v>105</v>
      </c>
      <c r="B9" s="123"/>
      <c r="C9" s="123"/>
      <c r="D9" s="123"/>
      <c r="E9" s="123"/>
      <c r="F9" s="123"/>
      <c r="G9" s="55">
        <f>'Popis del'!AA153</f>
        <v>0</v>
      </c>
    </row>
    <row r="10" spans="1:7" x14ac:dyDescent="0.2">
      <c r="A10" s="53"/>
      <c r="B10" s="54"/>
      <c r="C10" s="54"/>
      <c r="D10" s="54"/>
      <c r="E10" s="54"/>
      <c r="F10" s="54"/>
      <c r="G10" s="55"/>
    </row>
    <row r="11" spans="1:7" x14ac:dyDescent="0.2">
      <c r="A11" s="122" t="s">
        <v>84</v>
      </c>
      <c r="B11" s="123"/>
      <c r="C11" s="123"/>
      <c r="D11" s="123"/>
      <c r="E11" s="123"/>
      <c r="F11" s="123"/>
      <c r="G11" s="55">
        <f>'Popis del'!AB153</f>
        <v>0</v>
      </c>
    </row>
    <row r="12" spans="1:7" x14ac:dyDescent="0.2">
      <c r="A12" s="58"/>
      <c r="B12" s="54"/>
      <c r="C12" s="54"/>
      <c r="D12" s="54"/>
      <c r="E12" s="54"/>
      <c r="F12" s="54"/>
      <c r="G12" s="55"/>
    </row>
    <row r="13" spans="1:7" x14ac:dyDescent="0.2">
      <c r="A13" s="124" t="s">
        <v>85</v>
      </c>
      <c r="B13" s="125"/>
      <c r="C13" s="125"/>
      <c r="D13" s="125"/>
      <c r="E13" s="125"/>
      <c r="F13" s="125"/>
      <c r="G13" s="55">
        <f>'Popis del'!AC153</f>
        <v>0</v>
      </c>
    </row>
    <row r="14" spans="1:7" x14ac:dyDescent="0.2">
      <c r="A14" s="59"/>
      <c r="B14" s="60"/>
      <c r="C14" s="54"/>
      <c r="D14" s="54"/>
      <c r="E14" s="54"/>
      <c r="F14" s="54"/>
      <c r="G14" s="55"/>
    </row>
    <row r="15" spans="1:7" x14ac:dyDescent="0.2">
      <c r="A15" s="122" t="s">
        <v>103</v>
      </c>
      <c r="B15" s="123"/>
      <c r="C15" s="123"/>
      <c r="D15" s="123"/>
      <c r="E15" s="123"/>
      <c r="F15" s="123"/>
      <c r="G15" s="55">
        <f>SUM(G4:G13)*0.1</f>
        <v>0</v>
      </c>
    </row>
    <row r="16" spans="1:7" x14ac:dyDescent="0.2">
      <c r="A16" s="101"/>
      <c r="B16" s="54"/>
      <c r="C16" s="54"/>
      <c r="D16" s="54"/>
      <c r="E16" s="54"/>
      <c r="F16" s="54"/>
      <c r="G16" s="55"/>
    </row>
    <row r="17" spans="1:11" x14ac:dyDescent="0.2">
      <c r="A17" s="124" t="s">
        <v>104</v>
      </c>
      <c r="B17" s="125"/>
      <c r="C17" s="125"/>
      <c r="D17" s="125"/>
      <c r="E17" s="125"/>
      <c r="F17" s="125"/>
      <c r="G17" s="55">
        <v>1260</v>
      </c>
    </row>
    <row r="18" spans="1:11" x14ac:dyDescent="0.2">
      <c r="A18" s="59"/>
      <c r="B18" s="60"/>
      <c r="C18" s="54"/>
      <c r="D18" s="54"/>
      <c r="E18" s="54"/>
      <c r="F18" s="54"/>
      <c r="G18" s="55"/>
    </row>
    <row r="19" spans="1:11" x14ac:dyDescent="0.2">
      <c r="A19" s="124" t="s">
        <v>102</v>
      </c>
      <c r="B19" s="125"/>
      <c r="C19" s="125"/>
      <c r="D19" s="125"/>
      <c r="E19" s="125"/>
      <c r="F19" s="125"/>
      <c r="G19" s="55">
        <v>450</v>
      </c>
    </row>
    <row r="20" spans="1:11" x14ac:dyDescent="0.2">
      <c r="A20" s="61" t="s">
        <v>86</v>
      </c>
      <c r="B20" s="62"/>
      <c r="C20" s="51"/>
      <c r="D20" s="51"/>
      <c r="E20" s="51"/>
      <c r="F20" s="51"/>
      <c r="G20" s="63"/>
    </row>
    <row r="21" spans="1:11" x14ac:dyDescent="0.2">
      <c r="A21" s="64"/>
      <c r="B21" s="65"/>
      <c r="C21" s="65"/>
      <c r="D21" s="65"/>
      <c r="E21" s="65"/>
      <c r="F21" s="65"/>
      <c r="G21" s="66"/>
      <c r="K21" s="67"/>
    </row>
    <row r="22" spans="1:11" ht="13.5" thickBot="1" x14ac:dyDescent="0.25">
      <c r="A22" s="68" t="s">
        <v>87</v>
      </c>
      <c r="B22" s="69"/>
      <c r="C22" s="70"/>
      <c r="D22" s="70"/>
      <c r="E22" s="70"/>
      <c r="F22" s="70"/>
      <c r="G22" s="71">
        <f>SUM(G4:G19)</f>
        <v>1710</v>
      </c>
      <c r="I22" s="72"/>
      <c r="J22" s="72"/>
      <c r="K22" s="72"/>
    </row>
    <row r="23" spans="1:11" ht="13.5" thickTop="1" x14ac:dyDescent="0.2">
      <c r="G23" s="73"/>
    </row>
    <row r="24" spans="1:11" ht="13.5" thickBot="1" x14ac:dyDescent="0.25">
      <c r="A24" s="68" t="s">
        <v>88</v>
      </c>
      <c r="B24" s="69"/>
      <c r="C24" s="70"/>
      <c r="D24" s="70"/>
      <c r="E24" s="70"/>
      <c r="F24" s="70"/>
      <c r="G24" s="71">
        <f>0.22*G22</f>
        <v>376.2</v>
      </c>
    </row>
    <row r="25" spans="1:11" ht="13.5" thickTop="1" x14ac:dyDescent="0.2">
      <c r="G25" s="73"/>
    </row>
    <row r="26" spans="1:11" ht="13.5" thickBot="1" x14ac:dyDescent="0.25">
      <c r="A26" s="68" t="s">
        <v>89</v>
      </c>
      <c r="B26" s="69"/>
      <c r="C26" s="70"/>
      <c r="D26" s="70"/>
      <c r="E26" s="70"/>
      <c r="F26" s="70"/>
      <c r="G26" s="71">
        <f>1.22*G22</f>
        <v>2086.1999999999998</v>
      </c>
      <c r="H26" s="74"/>
    </row>
    <row r="27" spans="1:11" ht="13.5" thickTop="1" x14ac:dyDescent="0.2"/>
  </sheetData>
  <mergeCells count="10">
    <mergeCell ref="A11:F11"/>
    <mergeCell ref="A13:F13"/>
    <mergeCell ref="A19:F19"/>
    <mergeCell ref="A1:G1"/>
    <mergeCell ref="A4:E4"/>
    <mergeCell ref="A6:F6"/>
    <mergeCell ref="A7:D7"/>
    <mergeCell ref="A9:F9"/>
    <mergeCell ref="A15:F15"/>
    <mergeCell ref="A17:F17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H75"/>
  <sheetViews>
    <sheetView workbookViewId="0">
      <selection activeCell="B2" sqref="B2:F10"/>
    </sheetView>
  </sheetViews>
  <sheetFormatPr defaultRowHeight="12.75" x14ac:dyDescent="0.2"/>
  <cols>
    <col min="2" max="2" width="7.85546875" style="24" customWidth="1"/>
    <col min="3" max="3" width="26.42578125" style="90" customWidth="1"/>
    <col min="4" max="5" width="15.7109375" style="24" customWidth="1"/>
    <col min="6" max="6" width="15.7109375" customWidth="1"/>
    <col min="7" max="7" width="23.5703125" customWidth="1"/>
    <col min="8" max="8" width="21.28515625" customWidth="1"/>
  </cols>
  <sheetData>
    <row r="1" spans="2:8" ht="13.5" thickBot="1" x14ac:dyDescent="0.25">
      <c r="B1" s="129"/>
      <c r="C1" s="130"/>
      <c r="D1" s="131"/>
    </row>
    <row r="2" spans="2:8" ht="48.75" customHeight="1" thickTop="1" thickBot="1" x14ac:dyDescent="0.25">
      <c r="B2" s="76" t="s">
        <v>90</v>
      </c>
      <c r="C2" s="77" t="s">
        <v>91</v>
      </c>
      <c r="D2" s="76" t="s">
        <v>92</v>
      </c>
      <c r="E2" s="76" t="s">
        <v>93</v>
      </c>
      <c r="F2" s="76" t="s">
        <v>94</v>
      </c>
    </row>
    <row r="3" spans="2:8" ht="20.100000000000001" customHeight="1" thickTop="1" x14ac:dyDescent="0.2">
      <c r="B3" s="78">
        <v>1</v>
      </c>
      <c r="C3" s="79" t="s">
        <v>1</v>
      </c>
      <c r="D3" s="80">
        <f>'Popis del'!M22</f>
        <v>0</v>
      </c>
      <c r="E3" s="81">
        <f t="shared" ref="E3:E8" si="0">0.22*D3</f>
        <v>0</v>
      </c>
      <c r="F3" s="81">
        <f t="shared" ref="F3:F8" si="1">D3+E3</f>
        <v>0</v>
      </c>
    </row>
    <row r="4" spans="2:8" ht="20.100000000000001" customHeight="1" x14ac:dyDescent="0.2">
      <c r="B4" s="82">
        <v>2</v>
      </c>
      <c r="C4" s="83" t="s">
        <v>2</v>
      </c>
      <c r="D4" s="84">
        <f>'Popis del'!M51</f>
        <v>0</v>
      </c>
      <c r="E4" s="85">
        <f t="shared" si="0"/>
        <v>0</v>
      </c>
      <c r="F4" s="85">
        <f t="shared" si="1"/>
        <v>0</v>
      </c>
    </row>
    <row r="5" spans="2:8" ht="20.100000000000001" customHeight="1" x14ac:dyDescent="0.2">
      <c r="B5" s="82">
        <v>3</v>
      </c>
      <c r="C5" s="83" t="s">
        <v>4</v>
      </c>
      <c r="D5" s="84">
        <f>'Popis del'!M75</f>
        <v>0</v>
      </c>
      <c r="E5" s="85">
        <f t="shared" si="0"/>
        <v>0</v>
      </c>
      <c r="F5" s="85">
        <f t="shared" si="1"/>
        <v>0</v>
      </c>
    </row>
    <row r="6" spans="2:8" ht="20.100000000000001" customHeight="1" x14ac:dyDescent="0.2">
      <c r="B6" s="82">
        <v>4</v>
      </c>
      <c r="C6" s="83" t="s">
        <v>6</v>
      </c>
      <c r="D6" s="84">
        <f>'Popis del'!M98</f>
        <v>0</v>
      </c>
      <c r="E6" s="85">
        <f t="shared" si="0"/>
        <v>0</v>
      </c>
      <c r="F6" s="85">
        <f t="shared" si="1"/>
        <v>0</v>
      </c>
    </row>
    <row r="7" spans="2:8" ht="20.100000000000001" customHeight="1" x14ac:dyDescent="0.2">
      <c r="B7" s="82">
        <v>5</v>
      </c>
      <c r="C7" s="83" t="s">
        <v>7</v>
      </c>
      <c r="D7" s="84">
        <f>'Popis del'!M125</f>
        <v>0</v>
      </c>
      <c r="E7" s="85">
        <f t="shared" si="0"/>
        <v>0</v>
      </c>
      <c r="F7" s="85">
        <f t="shared" si="1"/>
        <v>0</v>
      </c>
    </row>
    <row r="8" spans="2:8" ht="20.100000000000001" customHeight="1" thickBot="1" x14ac:dyDescent="0.25">
      <c r="B8" s="86">
        <v>6</v>
      </c>
      <c r="C8" s="87" t="s">
        <v>15</v>
      </c>
      <c r="D8" s="88">
        <f>'Popis del'!M148</f>
        <v>0</v>
      </c>
      <c r="E8" s="89">
        <f t="shared" si="0"/>
        <v>0</v>
      </c>
      <c r="F8" s="89">
        <f t="shared" si="1"/>
        <v>0</v>
      </c>
    </row>
    <row r="9" spans="2:8" ht="14.25" thickTop="1" thickBot="1" x14ac:dyDescent="0.25"/>
    <row r="10" spans="2:8" ht="14.25" thickTop="1" thickBot="1" x14ac:dyDescent="0.25">
      <c r="B10" s="91"/>
      <c r="C10" s="92" t="s">
        <v>95</v>
      </c>
      <c r="D10" s="93">
        <f>SUM(D3:D8)</f>
        <v>0</v>
      </c>
      <c r="E10" s="93">
        <f>SUM(E3:E8)</f>
        <v>0</v>
      </c>
      <c r="F10" s="93">
        <f>SUM(F3:F8)</f>
        <v>0</v>
      </c>
      <c r="H10" s="94"/>
    </row>
    <row r="11" spans="2:8" ht="13.5" thickTop="1" x14ac:dyDescent="0.2">
      <c r="C11" s="25"/>
      <c r="D11" s="95"/>
      <c r="E11" s="23"/>
    </row>
    <row r="12" spans="2:8" x14ac:dyDescent="0.2">
      <c r="B12" s="98" t="s">
        <v>96</v>
      </c>
      <c r="C12" s="25"/>
      <c r="D12" s="95"/>
      <c r="E12" s="23"/>
    </row>
    <row r="13" spans="2:8" x14ac:dyDescent="0.2">
      <c r="C13" s="25"/>
      <c r="D13" s="95"/>
      <c r="E13" s="23"/>
    </row>
    <row r="14" spans="2:8" x14ac:dyDescent="0.2">
      <c r="C14" s="25"/>
      <c r="D14" s="95"/>
      <c r="E14" s="23"/>
    </row>
    <row r="15" spans="2:8" x14ac:dyDescent="0.2">
      <c r="C15" s="25"/>
      <c r="D15" s="95"/>
      <c r="E15" s="23"/>
    </row>
    <row r="16" spans="2:8" x14ac:dyDescent="0.2">
      <c r="C16" s="25"/>
      <c r="D16" s="95"/>
      <c r="E16" s="23"/>
    </row>
    <row r="17" spans="3:5" x14ac:dyDescent="0.2">
      <c r="C17" s="25"/>
      <c r="D17" s="95"/>
      <c r="E17" s="23"/>
    </row>
    <row r="18" spans="3:5" x14ac:dyDescent="0.2">
      <c r="C18" s="25"/>
      <c r="D18" s="95"/>
      <c r="E18" s="23"/>
    </row>
    <row r="19" spans="3:5" x14ac:dyDescent="0.2">
      <c r="C19" s="25"/>
      <c r="D19" s="95"/>
      <c r="E19" s="23"/>
    </row>
    <row r="20" spans="3:5" x14ac:dyDescent="0.2">
      <c r="C20" s="25"/>
      <c r="D20" s="95"/>
      <c r="E20" s="23"/>
    </row>
    <row r="21" spans="3:5" x14ac:dyDescent="0.2">
      <c r="C21" s="25"/>
      <c r="D21" s="95"/>
      <c r="E21" s="23"/>
    </row>
    <row r="22" spans="3:5" x14ac:dyDescent="0.2">
      <c r="C22" s="25"/>
      <c r="D22" s="95"/>
      <c r="E22" s="23"/>
    </row>
    <row r="23" spans="3:5" x14ac:dyDescent="0.2">
      <c r="C23" s="25"/>
      <c r="D23" s="95"/>
      <c r="E23" s="23"/>
    </row>
    <row r="24" spans="3:5" x14ac:dyDescent="0.2">
      <c r="C24" s="25"/>
      <c r="D24" s="95"/>
      <c r="E24" s="23"/>
    </row>
    <row r="25" spans="3:5" x14ac:dyDescent="0.2">
      <c r="C25" s="25"/>
      <c r="D25" s="95"/>
      <c r="E25" s="23"/>
    </row>
    <row r="26" spans="3:5" x14ac:dyDescent="0.2">
      <c r="C26" s="25"/>
      <c r="D26" s="95"/>
      <c r="E26" s="23"/>
    </row>
    <row r="27" spans="3:5" x14ac:dyDescent="0.2">
      <c r="C27" s="25"/>
      <c r="D27" s="95"/>
      <c r="E27" s="23"/>
    </row>
    <row r="28" spans="3:5" x14ac:dyDescent="0.2">
      <c r="C28" s="25"/>
      <c r="D28" s="95"/>
      <c r="E28" s="23"/>
    </row>
    <row r="29" spans="3:5" x14ac:dyDescent="0.2">
      <c r="C29" s="25"/>
      <c r="D29" s="95"/>
      <c r="E29" s="23"/>
    </row>
    <row r="30" spans="3:5" x14ac:dyDescent="0.2">
      <c r="C30" s="25"/>
      <c r="D30" s="95"/>
      <c r="E30" s="23"/>
    </row>
    <row r="31" spans="3:5" x14ac:dyDescent="0.2">
      <c r="C31" s="25"/>
      <c r="D31" s="95"/>
      <c r="E31" s="23"/>
    </row>
    <row r="32" spans="3:5" x14ac:dyDescent="0.2">
      <c r="C32" s="25"/>
      <c r="D32" s="95"/>
      <c r="E32" s="23"/>
    </row>
    <row r="33" spans="3:5" x14ac:dyDescent="0.2">
      <c r="C33" s="25"/>
      <c r="D33" s="95"/>
      <c r="E33" s="23"/>
    </row>
    <row r="34" spans="3:5" x14ac:dyDescent="0.2">
      <c r="C34" s="25"/>
      <c r="D34" s="95"/>
      <c r="E34" s="23"/>
    </row>
    <row r="35" spans="3:5" x14ac:dyDescent="0.2">
      <c r="C35" s="25"/>
      <c r="D35" s="95"/>
      <c r="E35" s="23"/>
    </row>
    <row r="36" spans="3:5" x14ac:dyDescent="0.2">
      <c r="C36"/>
      <c r="D36" s="96"/>
    </row>
    <row r="37" spans="3:5" x14ac:dyDescent="0.2">
      <c r="C37"/>
      <c r="D37" s="96"/>
    </row>
    <row r="38" spans="3:5" x14ac:dyDescent="0.2">
      <c r="C38"/>
      <c r="D38" s="96"/>
    </row>
    <row r="39" spans="3:5" x14ac:dyDescent="0.2">
      <c r="C39"/>
      <c r="D39" s="96"/>
    </row>
    <row r="40" spans="3:5" x14ac:dyDescent="0.2">
      <c r="C40"/>
      <c r="D40" s="96"/>
    </row>
    <row r="41" spans="3:5" x14ac:dyDescent="0.2">
      <c r="C41"/>
      <c r="D41" s="96"/>
    </row>
    <row r="42" spans="3:5" x14ac:dyDescent="0.2">
      <c r="C42"/>
      <c r="D42" s="96"/>
    </row>
    <row r="43" spans="3:5" x14ac:dyDescent="0.2">
      <c r="C43"/>
      <c r="D43" s="96"/>
    </row>
    <row r="44" spans="3:5" x14ac:dyDescent="0.2">
      <c r="C44"/>
      <c r="D44" s="96"/>
    </row>
    <row r="45" spans="3:5" x14ac:dyDescent="0.2">
      <c r="C45"/>
      <c r="D45" s="96"/>
    </row>
    <row r="46" spans="3:5" x14ac:dyDescent="0.2">
      <c r="C46"/>
      <c r="D46" s="96"/>
    </row>
    <row r="47" spans="3:5" x14ac:dyDescent="0.2">
      <c r="C47"/>
      <c r="D47" s="96"/>
    </row>
    <row r="48" spans="3:5" x14ac:dyDescent="0.2">
      <c r="C48"/>
      <c r="D48" s="96"/>
    </row>
    <row r="49" spans="3:4" x14ac:dyDescent="0.2">
      <c r="C49"/>
      <c r="D49" s="96"/>
    </row>
    <row r="50" spans="3:4" x14ac:dyDescent="0.2">
      <c r="C50"/>
      <c r="D50" s="96"/>
    </row>
    <row r="51" spans="3:4" x14ac:dyDescent="0.2">
      <c r="C51"/>
      <c r="D51" s="96"/>
    </row>
    <row r="52" spans="3:4" x14ac:dyDescent="0.2">
      <c r="C52"/>
      <c r="D52" s="96"/>
    </row>
    <row r="53" spans="3:4" x14ac:dyDescent="0.2">
      <c r="C53"/>
      <c r="D53" s="96"/>
    </row>
    <row r="54" spans="3:4" x14ac:dyDescent="0.2">
      <c r="C54"/>
      <c r="D54" s="96"/>
    </row>
    <row r="55" spans="3:4" x14ac:dyDescent="0.2">
      <c r="C55"/>
      <c r="D55" s="96"/>
    </row>
    <row r="56" spans="3:4" x14ac:dyDescent="0.2">
      <c r="C56"/>
      <c r="D56" s="96"/>
    </row>
    <row r="57" spans="3:4" x14ac:dyDescent="0.2">
      <c r="C57"/>
      <c r="D57" s="96"/>
    </row>
    <row r="58" spans="3:4" x14ac:dyDescent="0.2">
      <c r="C58"/>
      <c r="D58" s="96"/>
    </row>
    <row r="59" spans="3:4" x14ac:dyDescent="0.2">
      <c r="C59"/>
      <c r="D59" s="96"/>
    </row>
    <row r="60" spans="3:4" x14ac:dyDescent="0.2">
      <c r="C60"/>
      <c r="D60" s="96"/>
    </row>
    <row r="61" spans="3:4" x14ac:dyDescent="0.2">
      <c r="C61"/>
      <c r="D61" s="96"/>
    </row>
    <row r="62" spans="3:4" x14ac:dyDescent="0.2">
      <c r="C62"/>
      <c r="D62" s="96"/>
    </row>
    <row r="63" spans="3:4" x14ac:dyDescent="0.2">
      <c r="C63"/>
      <c r="D63" s="96"/>
    </row>
    <row r="64" spans="3:4" x14ac:dyDescent="0.2">
      <c r="C64"/>
      <c r="D64" s="96"/>
    </row>
    <row r="65" spans="3:4" x14ac:dyDescent="0.2">
      <c r="C65"/>
      <c r="D65" s="96"/>
    </row>
    <row r="66" spans="3:4" x14ac:dyDescent="0.2">
      <c r="C66"/>
      <c r="D66" s="96"/>
    </row>
    <row r="67" spans="3:4" x14ac:dyDescent="0.2">
      <c r="C67"/>
      <c r="D67" s="96"/>
    </row>
    <row r="68" spans="3:4" x14ac:dyDescent="0.2">
      <c r="C68"/>
      <c r="D68" s="96"/>
    </row>
    <row r="69" spans="3:4" x14ac:dyDescent="0.2">
      <c r="C69"/>
      <c r="D69" s="96"/>
    </row>
    <row r="71" spans="3:4" x14ac:dyDescent="0.2">
      <c r="D71" s="96"/>
    </row>
    <row r="75" spans="3:4" x14ac:dyDescent="0.2">
      <c r="D75" s="97"/>
    </row>
  </sheetData>
  <mergeCells count="1">
    <mergeCell ref="B1:D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Popis del</vt:lpstr>
      <vt:lpstr>Povzetek</vt:lpstr>
      <vt:lpstr>Sum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rudolf</dc:creator>
  <cp:lastModifiedBy>rudolf</cp:lastModifiedBy>
  <dcterms:created xsi:type="dcterms:W3CDTF">2020-10-21T11:50:38Z</dcterms:created>
  <dcterms:modified xsi:type="dcterms:W3CDTF">2021-02-02T20:50:32Z</dcterms:modified>
</cp:coreProperties>
</file>